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8_{9D8878CA-3470-410C-B413-D9E2E20EC23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Loan Expense Tracking" sheetId="3" r:id="rId1"/>
    <sheet name="Loan Expense Tracking (Sample)" sheetId="6" r:id="rId2"/>
    <sheet name="Loan Expense Forecast" sheetId="4" r:id="rId3"/>
    <sheet name="Loan Expense Summary" sheetId="1" r:id="rId4"/>
    <sheet name="Support Needed 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6" l="1"/>
  <c r="J25" i="6"/>
  <c r="I25" i="6"/>
  <c r="F25" i="6"/>
  <c r="E25" i="6"/>
  <c r="D25" i="6"/>
  <c r="C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4" i="6"/>
  <c r="G25" i="6" l="1"/>
  <c r="C28" i="6"/>
  <c r="C30" i="6" s="1"/>
  <c r="G27" i="6"/>
  <c r="G29" i="6"/>
  <c r="D9" i="1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6" i="4"/>
  <c r="G7" i="3"/>
  <c r="D12" i="1" s="1"/>
  <c r="K27" i="4" l="1"/>
  <c r="J27" i="4"/>
  <c r="I27" i="4"/>
  <c r="F27" i="4"/>
  <c r="E27" i="4"/>
  <c r="D27" i="4"/>
  <c r="C27" i="4"/>
  <c r="K28" i="3"/>
  <c r="D31" i="1" s="1"/>
  <c r="J28" i="3"/>
  <c r="D30" i="1" s="1"/>
  <c r="I28" i="3"/>
  <c r="D29" i="1" s="1"/>
  <c r="G27" i="3"/>
  <c r="D28" i="3"/>
  <c r="C20" i="1" s="1"/>
  <c r="E28" i="3"/>
  <c r="C21" i="1" s="1"/>
  <c r="F28" i="3"/>
  <c r="C22" i="1" s="1"/>
  <c r="C28" i="3"/>
  <c r="C19" i="1" s="1"/>
  <c r="D11" i="1"/>
  <c r="G27" i="4" l="1"/>
  <c r="G28" i="3"/>
  <c r="C23" i="1"/>
  <c r="D28" i="1" s="1"/>
  <c r="C30" i="4" l="1"/>
  <c r="C32" i="4" s="1"/>
  <c r="G31" i="4"/>
  <c r="G29" i="4"/>
  <c r="G30" i="3"/>
  <c r="G32" i="3"/>
  <c r="D32" i="1"/>
  <c r="C31" i="3"/>
  <c r="C33" i="3" s="1"/>
</calcChain>
</file>

<file path=xl/sharedStrings.xml><?xml version="1.0" encoding="utf-8"?>
<sst xmlns="http://schemas.openxmlformats.org/spreadsheetml/2006/main" count="150" uniqueCount="100">
  <si>
    <t>SMALL BUSINESS INTERRUPTION LOANS</t>
  </si>
  <si>
    <t>a)</t>
  </si>
  <si>
    <t xml:space="preserve">    Group Health Insurance</t>
  </si>
  <si>
    <t>1)</t>
  </si>
  <si>
    <t>Paycheck Protection Program</t>
  </si>
  <si>
    <t xml:space="preserve">    Retirement Benefit Costs</t>
  </si>
  <si>
    <t>2)</t>
  </si>
  <si>
    <t>4)</t>
  </si>
  <si>
    <t>5)</t>
  </si>
  <si>
    <t>6)</t>
  </si>
  <si>
    <t>3)</t>
  </si>
  <si>
    <t>Checklist of Documentation Required</t>
  </si>
  <si>
    <t>IMPORTANT NOTES:</t>
  </si>
  <si>
    <t>Utiltities (Gas, electric, water, internet, phone)</t>
  </si>
  <si>
    <t>Payroll Costs (from above)</t>
  </si>
  <si>
    <t>Amount of Total Loan Proceeds</t>
  </si>
  <si>
    <t xml:space="preserve">All Costs: </t>
  </si>
  <si>
    <t xml:space="preserve"> Interest on Covered Mortgages (on real or personal property) -Not principal**</t>
  </si>
  <si>
    <t>TOTAL PAYROLL COSTS</t>
  </si>
  <si>
    <t>TOTAL</t>
  </si>
  <si>
    <t>UTILITIES</t>
  </si>
  <si>
    <t>LOAN INTEREST</t>
  </si>
  <si>
    <t>GROSS WAGES**</t>
  </si>
  <si>
    <t>GROUP HEALTH INSURANCE</t>
  </si>
  <si>
    <t>RETIREMENT BENEFIT COST</t>
  </si>
  <si>
    <t>RENT / LEASE PAYMENTS</t>
  </si>
  <si>
    <t xml:space="preserve">  Payroll Costs:</t>
  </si>
  <si>
    <t>NOTES</t>
  </si>
  <si>
    <t>DATE PAID</t>
  </si>
  <si>
    <t xml:space="preserve">This information will likely be needed to present to the bank or SBA for Loan Forgiveness: </t>
  </si>
  <si>
    <t>Documentation reflecting the health insurance premiums paid by the company under a group health plan,</t>
  </si>
  <si>
    <t>including owners of the company, for the 8-week period. Copies of invoices and proof of payment</t>
  </si>
  <si>
    <t xml:space="preserve">should be provided.  </t>
  </si>
  <si>
    <t xml:space="preserve">Gross wages including PTO, vacation, and sick pay should be reflected.   Have copies of paystubs available. </t>
  </si>
  <si>
    <t xml:space="preserve">available. </t>
  </si>
  <si>
    <t>Documentation of all retirement plan funding by the employer for the 8-week period.  Copies of</t>
  </si>
  <si>
    <t>payroll reports, funding summaries and remittances to the retirement plan administrator should be</t>
  </si>
  <si>
    <t xml:space="preserve">Copies of all rent/lease agreements for real estate and tangible personal property should be presented </t>
  </si>
  <si>
    <t xml:space="preserve">Copies of statements for interest paid during the 8-week period and proof of payment should be provided.  </t>
  </si>
  <si>
    <t>along with proof of rent/lease payments made during the 8-week period.</t>
  </si>
  <si>
    <t>Note this only applies to interest on debt obligations incurred prior to February 15, 2020.</t>
  </si>
  <si>
    <t>Copies of cancelled checks and invoices or other evidence of utilities paid during the 8-week period.</t>
  </si>
  <si>
    <t>Each lender may require more or less information.  In addition, each borrower will need to certify that the</t>
  </si>
  <si>
    <t xml:space="preserve">including documentation from months prior to 2/15/20.    There will be NO forgiveness if the documentation is not </t>
  </si>
  <si>
    <t xml:space="preserve">presented. The SBA is expected to render a decision within 60 days after receipt of an application for forgiveness.  </t>
  </si>
  <si>
    <t xml:space="preserve">The amount of any loan forgiveness under this program is NOT taxable income. </t>
  </si>
  <si>
    <t>Start of 8-week period  (Date first proceeds were received)</t>
  </si>
  <si>
    <t>Costs Incurred During the "Covered" Period [8 weeks or 56 days starting on the date the first loan funds were received]:</t>
  </si>
  <si>
    <t xml:space="preserve">    Salaries, wages, commissions, vacation and sick pay (not to exceed $1923</t>
  </si>
  <si>
    <t xml:space="preserve">      per week per employee) excluding qualified sick or family leave</t>
  </si>
  <si>
    <t>WI UNEMPLOYMENT</t>
  </si>
  <si>
    <t xml:space="preserve">    Wisconsin Unemployment </t>
  </si>
  <si>
    <t>Rent / Lease payments</t>
  </si>
  <si>
    <t xml:space="preserve">** Interest on debt obligations that were incurred before the covered period (February 15, 2020).  </t>
  </si>
  <si>
    <t xml:space="preserve">Copies of payroll reports for each payroll within the 8 week period.  May also need to present reports </t>
  </si>
  <si>
    <t>from periods before 2/15/20.  Support for FTEs should be available (# of employees, hours worked, etc.).</t>
  </si>
  <si>
    <t>documentation is true and correct, the amount for which forgiveness is being requested was used to pay retained</t>
  </si>
  <si>
    <t xml:space="preserve">employees and to make other expense payments as described above.  The SBA may request additional information, </t>
  </si>
  <si>
    <t xml:space="preserve">PPP Loan spent to date: </t>
  </si>
  <si>
    <t>Remaining to spend:</t>
  </si>
  <si>
    <t>Total Loan Amount</t>
  </si>
  <si>
    <t>End Date</t>
  </si>
  <si>
    <t>Start Date*</t>
  </si>
  <si>
    <t>8-Week Period</t>
  </si>
  <si>
    <t xml:space="preserve">* Must be 75% of total loan proceeds to be 100% forgiven.  </t>
  </si>
  <si>
    <t>*</t>
  </si>
  <si>
    <t xml:space="preserve">      </t>
  </si>
  <si>
    <t>**Salaries, wages, commissions, vacation and sick pay (not to exceed $1923 per week per employee) excluding qualified sick or family leave.</t>
  </si>
  <si>
    <t>Check #3333</t>
  </si>
  <si>
    <t>Check #3350</t>
  </si>
  <si>
    <t>DD-Payroll Summary</t>
  </si>
  <si>
    <t>ACH</t>
  </si>
  <si>
    <t>American Funds</t>
  </si>
  <si>
    <t>DWD confirmation</t>
  </si>
  <si>
    <t>Building Lease</t>
  </si>
  <si>
    <t>Payroll Costs as % of Total Loan</t>
  </si>
  <si>
    <t>Check #3370</t>
  </si>
  <si>
    <t xml:space="preserve">Expense Forecast for PPP Loan </t>
  </si>
  <si>
    <t>End of 8-week period  (56 days)</t>
  </si>
  <si>
    <t>8-Week Period / 56 days</t>
  </si>
  <si>
    <t>*Start date is the date the first loan proceeds were received. The covered period is 56 days.</t>
  </si>
  <si>
    <t>8 weeks / 56 days</t>
  </si>
  <si>
    <t xml:space="preserve">***There are other factors which can reduce the amount forgiven such as reduction in FTEs. </t>
  </si>
  <si>
    <t>Payroll costs needed to reach 75%</t>
  </si>
  <si>
    <t>Provide Form 941 and state unemployment tax forms that best correspond to the covered period.</t>
  </si>
  <si>
    <t>PPP Loan Expense Summary</t>
  </si>
  <si>
    <t>Qualified expenses paid for PPP Loan forgiveness</t>
  </si>
  <si>
    <t>NOTE:  All amounts on this summary are carried forward from the Loan Expense Tracking Tab- Please enter data there.</t>
  </si>
  <si>
    <t>Expense Tracking for PPP Loan (Sample)</t>
  </si>
  <si>
    <t xml:space="preserve">[The 8-week period starts with the date the first loan proceeds were received and ends 8 weeks (56 days) after.]  </t>
  </si>
  <si>
    <t xml:space="preserve">**Salaries, wages, commissions, vacation and sick pay (not to exceed $1923 per week per employee) excluding qualified paid sick and/or family leave under the CARES Act. </t>
  </si>
  <si>
    <t xml:space="preserve">Expense Tracking for PPP Loan </t>
  </si>
  <si>
    <t>(See next tab for sample)</t>
  </si>
  <si>
    <t xml:space="preserve">Utilities should include gas, electric, water, sewer, internet, and phone.  </t>
  </si>
  <si>
    <t xml:space="preserve">NOTE: Green highlighted cells represent dates/amounts that should be completed with final client data on separate tab.  Filled in amounts on this page are for illustation purposes only. </t>
  </si>
  <si>
    <t xml:space="preserve">NOTE: Gray shaded cells represent areas that should be completed with client projected data.  It is important to plan PPP Loan expenses.  </t>
  </si>
  <si>
    <t xml:space="preserve">NOTE: Blue highlighted cells represent dates/amounts that should be completed with actual final client data. </t>
  </si>
  <si>
    <t>FINANCIAL SUPPORT NEEDED - SBA PPP LOAN FORGIVENESS UNDER THE CARES ACT</t>
  </si>
  <si>
    <t xml:space="preserve">Company Name: 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</si>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</sst>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0" fontId="0" fillId="0" borderId="0" xfId="0" applyBorder="1"/>
    <xf numFmtId="43" fontId="6" fillId="0" borderId="0" xfId="1" applyFont="1"/>
    <xf numFmtId="43" fontId="2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0" fillId="0" borderId="0" xfId="1" applyFont="1" applyBorder="1" applyAlignment="1">
      <alignment horizontal="center" vertical="center"/>
    </xf>
    <xf numFmtId="43" fontId="2" fillId="0" borderId="0" xfId="1" quotePrefix="1" applyFont="1" applyBorder="1" applyAlignment="1">
      <alignment horizontal="center" vertical="center"/>
    </xf>
    <xf numFmtId="0" fontId="7" fillId="0" borderId="0" xfId="0" applyFont="1"/>
    <xf numFmtId="43" fontId="2" fillId="0" borderId="0" xfId="1" applyFont="1" applyBorder="1"/>
    <xf numFmtId="0" fontId="8" fillId="0" borderId="0" xfId="0" applyFont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0" borderId="0" xfId="0" applyFont="1"/>
    <xf numFmtId="44" fontId="3" fillId="3" borderId="2" xfId="2" applyFont="1" applyFill="1" applyBorder="1"/>
    <xf numFmtId="0" fontId="2" fillId="0" borderId="0" xfId="0" applyFont="1" applyAlignment="1">
      <alignment horizontal="center"/>
    </xf>
    <xf numFmtId="14" fontId="2" fillId="3" borderId="0" xfId="0" applyNumberFormat="1" applyFont="1" applyFill="1" applyAlignment="1">
      <alignment horizontal="center"/>
    </xf>
    <xf numFmtId="44" fontId="3" fillId="0" borderId="0" xfId="2" applyFont="1"/>
    <xf numFmtId="0" fontId="0" fillId="3" borderId="0" xfId="0" applyFont="1" applyFill="1"/>
    <xf numFmtId="0" fontId="0" fillId="3" borderId="2" xfId="0" applyFont="1" applyFill="1" applyBorder="1"/>
    <xf numFmtId="14" fontId="0" fillId="3" borderId="2" xfId="0" applyNumberFormat="1" applyFont="1" applyFill="1" applyBorder="1"/>
    <xf numFmtId="43" fontId="0" fillId="3" borderId="2" xfId="1" applyFont="1" applyFill="1" applyBorder="1"/>
    <xf numFmtId="43" fontId="0" fillId="0" borderId="2" xfId="1" applyFont="1" applyBorder="1"/>
    <xf numFmtId="43" fontId="3" fillId="0" borderId="2" xfId="0" applyNumberFormat="1" applyFont="1" applyBorder="1"/>
    <xf numFmtId="0" fontId="4" fillId="0" borderId="0" xfId="0" applyFont="1"/>
    <xf numFmtId="14" fontId="0" fillId="0" borderId="0" xfId="0" applyNumberFormat="1"/>
    <xf numFmtId="164" fontId="0" fillId="0" borderId="0" xfId="1" applyNumberFormat="1" applyFont="1" applyFill="1"/>
    <xf numFmtId="9" fontId="2" fillId="0" borderId="2" xfId="3" applyFont="1" applyBorder="1"/>
    <xf numFmtId="0" fontId="2" fillId="0" borderId="0" xfId="0" applyFont="1" applyAlignment="1">
      <alignment horizontal="right"/>
    </xf>
    <xf numFmtId="14" fontId="0" fillId="0" borderId="0" xfId="0" applyNumberFormat="1" applyFill="1" applyAlignment="1">
      <alignment horizontal="center"/>
    </xf>
    <xf numFmtId="43" fontId="2" fillId="2" borderId="2" xfId="0" applyNumberFormat="1" applyFont="1" applyFill="1" applyBorder="1"/>
    <xf numFmtId="164" fontId="3" fillId="0" borderId="0" xfId="1" applyNumberFormat="1" applyFont="1"/>
    <xf numFmtId="164" fontId="8" fillId="0" borderId="0" xfId="1" applyNumberFormat="1" applyFont="1"/>
    <xf numFmtId="164" fontId="11" fillId="0" borderId="0" xfId="1" applyNumberFormat="1" applyFont="1" applyAlignment="1">
      <alignment horizontal="right"/>
    </xf>
    <xf numFmtId="44" fontId="8" fillId="0" borderId="5" xfId="2" applyFont="1" applyFill="1" applyBorder="1"/>
    <xf numFmtId="44" fontId="8" fillId="0" borderId="0" xfId="2" applyFont="1" applyFill="1" applyBorder="1"/>
    <xf numFmtId="14" fontId="3" fillId="0" borderId="0" xfId="2" applyNumberFormat="1" applyFont="1" applyFill="1" applyBorder="1"/>
    <xf numFmtId="164" fontId="8" fillId="0" borderId="0" xfId="1" applyNumberFormat="1" applyFont="1" applyFill="1"/>
    <xf numFmtId="164" fontId="12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5" fontId="8" fillId="0" borderId="0" xfId="2" applyNumberFormat="1" applyFont="1" applyFill="1"/>
    <xf numFmtId="164" fontId="8" fillId="0" borderId="1" xfId="1" applyNumberFormat="1" applyFont="1" applyFill="1" applyBorder="1"/>
    <xf numFmtId="164" fontId="8" fillId="0" borderId="0" xfId="1" applyNumberFormat="1" applyFont="1" applyFill="1" applyBorder="1"/>
    <xf numFmtId="164" fontId="8" fillId="0" borderId="2" xfId="1" applyNumberFormat="1" applyFont="1" applyBorder="1"/>
    <xf numFmtId="164" fontId="8" fillId="0" borderId="0" xfId="1" applyNumberFormat="1" applyFont="1" applyAlignment="1">
      <alignment horizontal="left"/>
    </xf>
    <xf numFmtId="164" fontId="11" fillId="0" borderId="0" xfId="1" applyNumberFormat="1" applyFont="1" applyFill="1" applyAlignment="1">
      <alignment horizontal="right"/>
    </xf>
    <xf numFmtId="164" fontId="8" fillId="0" borderId="0" xfId="1" applyNumberFormat="1" applyFont="1" applyFill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horizontal="left" vertical="center" wrapText="1"/>
    </xf>
    <xf numFmtId="165" fontId="3" fillId="0" borderId="0" xfId="2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13" fillId="0" borderId="0" xfId="1" applyNumberFormat="1" applyFont="1"/>
    <xf numFmtId="164" fontId="13" fillId="0" borderId="0" xfId="1" applyNumberFormat="1" applyFont="1" applyAlignment="1">
      <alignment horizontal="left" vertical="center" wrapText="1"/>
    </xf>
    <xf numFmtId="164" fontId="10" fillId="0" borderId="0" xfId="1" applyNumberFormat="1" applyFont="1" applyAlignment="1">
      <alignment horizontal="center"/>
    </xf>
    <xf numFmtId="164" fontId="5" fillId="0" borderId="0" xfId="1" applyNumberFormat="1" applyFont="1"/>
    <xf numFmtId="0" fontId="0" fillId="0" borderId="0" xfId="0" applyAlignment="1">
      <alignment horizontal="center"/>
    </xf>
    <xf numFmtId="0" fontId="14" fillId="0" borderId="0" xfId="0" applyFont="1"/>
    <xf numFmtId="44" fontId="3" fillId="4" borderId="2" xfId="2" applyFont="1" applyFill="1" applyBorder="1"/>
    <xf numFmtId="14" fontId="2" fillId="4" borderId="0" xfId="0" applyNumberFormat="1" applyFont="1" applyFill="1" applyAlignment="1">
      <alignment horizontal="center"/>
    </xf>
    <xf numFmtId="14" fontId="0" fillId="4" borderId="2" xfId="0" applyNumberFormat="1" applyFont="1" applyFill="1" applyBorder="1"/>
    <xf numFmtId="0" fontId="0" fillId="4" borderId="0" xfId="0" applyFont="1" applyFill="1"/>
    <xf numFmtId="43" fontId="0" fillId="4" borderId="2" xfId="1" applyFont="1" applyFill="1" applyBorder="1"/>
    <xf numFmtId="0" fontId="0" fillId="4" borderId="2" xfId="0" applyFont="1" applyFill="1" applyBorder="1"/>
    <xf numFmtId="0" fontId="0" fillId="0" borderId="0" xfId="0" applyFill="1"/>
    <xf numFmtId="44" fontId="3" fillId="5" borderId="2" xfId="2" applyFont="1" applyFill="1" applyBorder="1"/>
    <xf numFmtId="14" fontId="2" fillId="5" borderId="0" xfId="0" applyNumberFormat="1" applyFont="1" applyFill="1" applyAlignment="1">
      <alignment horizontal="center"/>
    </xf>
    <xf numFmtId="14" fontId="0" fillId="5" borderId="2" xfId="0" applyNumberFormat="1" applyFont="1" applyFill="1" applyBorder="1"/>
    <xf numFmtId="0" fontId="0" fillId="5" borderId="0" xfId="0" applyFont="1" applyFill="1"/>
    <xf numFmtId="43" fontId="0" fillId="5" borderId="2" xfId="1" applyFont="1" applyFill="1" applyBorder="1"/>
    <xf numFmtId="0" fontId="0" fillId="5" borderId="2" xfId="0" applyFont="1" applyFill="1" applyBorder="1"/>
    <xf numFmtId="0" fontId="2" fillId="0" borderId="1" xfId="0" applyFont="1" applyBorder="1" applyAlignment="1">
      <alignment horizontal="center"/>
    </xf>
    <xf numFmtId="164" fontId="4" fillId="3" borderId="0" xfId="1" applyNumberFormat="1" applyFont="1" applyFill="1" applyAlignment="1">
      <alignment horizontal="center" vertical="center" wrapText="1"/>
    </xf>
    <xf numFmtId="164" fontId="4" fillId="4" borderId="0" xfId="1" applyNumberFormat="1" applyFont="1" applyFill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 wrapText="1"/>
    </xf>
    <xf numFmtId="164" fontId="10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left" vertical="center" wrapText="1"/>
    </xf>
    <xf numFmtId="164" fontId="11" fillId="0" borderId="0" xfId="1" applyNumberFormat="1" applyFont="1" applyAlignment="1">
      <alignment horizontal="left" vertical="center" wrapText="1"/>
    </xf>
    <xf numFmtId="164" fontId="13" fillId="0" borderId="0" xfId="1" applyNumberFormat="1" applyFont="1" applyAlignment="1">
      <alignment horizontal="left" vertical="center"/>
    </xf>
    <xf numFmtId="43" fontId="0" fillId="0" borderId="3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0768-82A4-4B7D-82BB-2F1F366510EC}">
  <sheetPr>
    <pageSetUpPr fitToPage="1"/>
  </sheetPr>
  <dimension ref="A1:L40"/>
  <sheetViews>
    <sheetView showGridLines="0" tabSelected="1" workbookViewId="0">
      <selection activeCell="A2" sqref="A2"/>
    </sheetView>
  </sheetViews>
  <sheetFormatPr defaultRowHeight="15" x14ac:dyDescent="0.25"/>
  <cols>
    <col min="1" max="1" width="19.28515625" customWidth="1"/>
    <col min="2" max="2" width="4.85546875" customWidth="1"/>
    <col min="3" max="3" width="16.5703125" customWidth="1"/>
    <col min="4" max="4" width="15.85546875" customWidth="1"/>
    <col min="5" max="5" width="16.140625" customWidth="1"/>
    <col min="6" max="6" width="17.7109375" customWidth="1"/>
    <col min="7" max="7" width="14.28515625" customWidth="1"/>
    <col min="8" max="8" width="4.85546875" customWidth="1"/>
    <col min="9" max="11" width="13" customWidth="1"/>
    <col min="12" max="12" width="21.140625" customWidth="1"/>
  </cols>
  <sheetData>
    <row r="1" spans="1:12" ht="15.75" x14ac:dyDescent="0.25">
      <c r="A1" s="16" t="s">
        <v>99</v>
      </c>
    </row>
    <row r="3" spans="1:12" s="17" customFormat="1" ht="21" x14ac:dyDescent="0.35">
      <c r="A3" s="22" t="s">
        <v>91</v>
      </c>
    </row>
    <row r="4" spans="1:12" s="17" customFormat="1" x14ac:dyDescent="0.25">
      <c r="A4" s="66" t="s">
        <v>92</v>
      </c>
    </row>
    <row r="5" spans="1:12" ht="17.25" customHeight="1" x14ac:dyDescent="0.25">
      <c r="A5" s="66"/>
      <c r="F5" s="80" t="s">
        <v>79</v>
      </c>
      <c r="G5" s="80"/>
    </row>
    <row r="6" spans="1:12" ht="15" customHeight="1" x14ac:dyDescent="0.25">
      <c r="A6" s="16" t="s">
        <v>60</v>
      </c>
      <c r="B6" s="17"/>
      <c r="C6" s="23"/>
      <c r="F6" s="24" t="s">
        <v>62</v>
      </c>
      <c r="G6" s="24" t="s">
        <v>61</v>
      </c>
    </row>
    <row r="7" spans="1:12" x14ac:dyDescent="0.25">
      <c r="F7" s="25">
        <v>43952</v>
      </c>
      <c r="G7" s="38">
        <f>F7+55</f>
        <v>44007</v>
      </c>
      <c r="I7" s="34"/>
    </row>
    <row r="9" spans="1:12" s="17" customFormat="1" ht="64.5" customHeight="1" x14ac:dyDescent="0.25">
      <c r="A9" s="19" t="s">
        <v>28</v>
      </c>
      <c r="B9" s="18"/>
      <c r="C9" s="19" t="s">
        <v>22</v>
      </c>
      <c r="D9" s="20" t="s">
        <v>23</v>
      </c>
      <c r="E9" s="20" t="s">
        <v>24</v>
      </c>
      <c r="F9" s="20" t="s">
        <v>50</v>
      </c>
      <c r="G9" s="21" t="s">
        <v>18</v>
      </c>
      <c r="H9" s="21"/>
      <c r="I9" s="20" t="s">
        <v>25</v>
      </c>
      <c r="J9" s="21" t="s">
        <v>20</v>
      </c>
      <c r="K9" s="21" t="s">
        <v>21</v>
      </c>
      <c r="L9" s="19" t="s">
        <v>27</v>
      </c>
    </row>
    <row r="10" spans="1:12" x14ac:dyDescent="0.25">
      <c r="A10" s="29"/>
      <c r="B10" s="27"/>
      <c r="C10" s="30"/>
      <c r="D10" s="30"/>
      <c r="E10" s="30"/>
      <c r="F10" s="30"/>
      <c r="G10" s="31">
        <f t="shared" ref="G10:G26" si="0">SUM(C10:F10)</f>
        <v>0</v>
      </c>
      <c r="H10" s="1"/>
      <c r="I10" s="30"/>
      <c r="J10" s="30"/>
      <c r="K10" s="30"/>
      <c r="L10" s="28"/>
    </row>
    <row r="11" spans="1:12" x14ac:dyDescent="0.25">
      <c r="A11" s="29"/>
      <c r="B11" s="27"/>
      <c r="C11" s="30"/>
      <c r="D11" s="30"/>
      <c r="E11" s="30"/>
      <c r="F11" s="30"/>
      <c r="G11" s="31">
        <f t="shared" si="0"/>
        <v>0</v>
      </c>
      <c r="H11" s="1"/>
      <c r="I11" s="30"/>
      <c r="J11" s="30"/>
      <c r="K11" s="30"/>
      <c r="L11" s="28"/>
    </row>
    <row r="12" spans="1:12" x14ac:dyDescent="0.25">
      <c r="A12" s="29"/>
      <c r="B12" s="27"/>
      <c r="C12" s="30"/>
      <c r="D12" s="30"/>
      <c r="E12" s="30"/>
      <c r="F12" s="30"/>
      <c r="G12" s="31">
        <f t="shared" si="0"/>
        <v>0</v>
      </c>
      <c r="H12" s="1"/>
      <c r="I12" s="30"/>
      <c r="J12" s="30"/>
      <c r="K12" s="30"/>
      <c r="L12" s="28"/>
    </row>
    <row r="13" spans="1:12" x14ac:dyDescent="0.25">
      <c r="A13" s="29"/>
      <c r="B13" s="27"/>
      <c r="C13" s="30"/>
      <c r="D13" s="30"/>
      <c r="E13" s="30"/>
      <c r="F13" s="30"/>
      <c r="G13" s="31">
        <f t="shared" si="0"/>
        <v>0</v>
      </c>
      <c r="H13" s="1"/>
      <c r="I13" s="30"/>
      <c r="J13" s="30"/>
      <c r="K13" s="30"/>
      <c r="L13" s="28"/>
    </row>
    <row r="14" spans="1:12" x14ac:dyDescent="0.25">
      <c r="A14" s="29"/>
      <c r="B14" s="27"/>
      <c r="C14" s="30"/>
      <c r="D14" s="30"/>
      <c r="E14" s="30"/>
      <c r="F14" s="30"/>
      <c r="G14" s="31">
        <f t="shared" si="0"/>
        <v>0</v>
      </c>
      <c r="H14" s="1"/>
      <c r="I14" s="30"/>
      <c r="J14" s="30"/>
      <c r="K14" s="30"/>
      <c r="L14" s="28"/>
    </row>
    <row r="15" spans="1:12" x14ac:dyDescent="0.25">
      <c r="A15" s="29"/>
      <c r="B15" s="27"/>
      <c r="C15" s="30"/>
      <c r="D15" s="30"/>
      <c r="E15" s="30"/>
      <c r="F15" s="30"/>
      <c r="G15" s="31">
        <f t="shared" si="0"/>
        <v>0</v>
      </c>
      <c r="H15" s="1"/>
      <c r="I15" s="30"/>
      <c r="J15" s="30"/>
      <c r="K15" s="30"/>
      <c r="L15" s="28"/>
    </row>
    <row r="16" spans="1:12" x14ac:dyDescent="0.25">
      <c r="A16" s="29"/>
      <c r="B16" s="27"/>
      <c r="C16" s="30"/>
      <c r="D16" s="30"/>
      <c r="E16" s="30"/>
      <c r="F16" s="30"/>
      <c r="G16" s="31">
        <f t="shared" si="0"/>
        <v>0</v>
      </c>
      <c r="H16" s="1"/>
      <c r="I16" s="30"/>
      <c r="J16" s="30"/>
      <c r="K16" s="30"/>
      <c r="L16" s="28"/>
    </row>
    <row r="17" spans="1:12" x14ac:dyDescent="0.25">
      <c r="A17" s="29"/>
      <c r="B17" s="27"/>
      <c r="C17" s="30"/>
      <c r="D17" s="30"/>
      <c r="E17" s="30"/>
      <c r="F17" s="30"/>
      <c r="G17" s="31">
        <f t="shared" si="0"/>
        <v>0</v>
      </c>
      <c r="H17" s="1"/>
      <c r="I17" s="30"/>
      <c r="J17" s="30"/>
      <c r="K17" s="30"/>
      <c r="L17" s="28"/>
    </row>
    <row r="18" spans="1:12" x14ac:dyDescent="0.25">
      <c r="A18" s="29"/>
      <c r="B18" s="27"/>
      <c r="C18" s="30"/>
      <c r="D18" s="30"/>
      <c r="E18" s="30"/>
      <c r="F18" s="30"/>
      <c r="G18" s="31">
        <f t="shared" si="0"/>
        <v>0</v>
      </c>
      <c r="H18" s="1"/>
      <c r="I18" s="30"/>
      <c r="J18" s="30"/>
      <c r="K18" s="30"/>
      <c r="L18" s="28"/>
    </row>
    <row r="19" spans="1:12" x14ac:dyDescent="0.25">
      <c r="A19" s="29"/>
      <c r="B19" s="27"/>
      <c r="C19" s="30"/>
      <c r="D19" s="30"/>
      <c r="E19" s="30"/>
      <c r="F19" s="30"/>
      <c r="G19" s="31">
        <f t="shared" si="0"/>
        <v>0</v>
      </c>
      <c r="H19" s="1"/>
      <c r="I19" s="30"/>
      <c r="J19" s="30"/>
      <c r="K19" s="30"/>
      <c r="L19" s="28"/>
    </row>
    <row r="20" spans="1:12" x14ac:dyDescent="0.25">
      <c r="A20" s="29"/>
      <c r="B20" s="27"/>
      <c r="C20" s="30"/>
      <c r="D20" s="30"/>
      <c r="E20" s="30"/>
      <c r="F20" s="30"/>
      <c r="G20" s="31">
        <f t="shared" si="0"/>
        <v>0</v>
      </c>
      <c r="H20" s="1"/>
      <c r="I20" s="30"/>
      <c r="J20" s="30"/>
      <c r="K20" s="30"/>
      <c r="L20" s="28"/>
    </row>
    <row r="21" spans="1:12" x14ac:dyDescent="0.25">
      <c r="A21" s="29"/>
      <c r="B21" s="27"/>
      <c r="C21" s="30"/>
      <c r="D21" s="30"/>
      <c r="E21" s="30"/>
      <c r="F21" s="30"/>
      <c r="G21" s="31">
        <f t="shared" si="0"/>
        <v>0</v>
      </c>
      <c r="H21" s="1"/>
      <c r="I21" s="30"/>
      <c r="J21" s="30"/>
      <c r="K21" s="30"/>
      <c r="L21" s="28"/>
    </row>
    <row r="22" spans="1:12" x14ac:dyDescent="0.25">
      <c r="A22" s="29"/>
      <c r="B22" s="27"/>
      <c r="C22" s="30"/>
      <c r="D22" s="30"/>
      <c r="E22" s="30"/>
      <c r="F22" s="30"/>
      <c r="G22" s="31">
        <f t="shared" si="0"/>
        <v>0</v>
      </c>
      <c r="H22" s="1"/>
      <c r="I22" s="30"/>
      <c r="J22" s="30"/>
      <c r="K22" s="30"/>
      <c r="L22" s="28"/>
    </row>
    <row r="23" spans="1:12" x14ac:dyDescent="0.25">
      <c r="A23" s="29"/>
      <c r="B23" s="27"/>
      <c r="C23" s="30"/>
      <c r="D23" s="30"/>
      <c r="E23" s="30"/>
      <c r="F23" s="30"/>
      <c r="G23" s="31">
        <f t="shared" si="0"/>
        <v>0</v>
      </c>
      <c r="H23" s="1"/>
      <c r="I23" s="30"/>
      <c r="J23" s="30"/>
      <c r="K23" s="30"/>
      <c r="L23" s="28"/>
    </row>
    <row r="24" spans="1:12" x14ac:dyDescent="0.25">
      <c r="A24" s="29"/>
      <c r="B24" s="27"/>
      <c r="C24" s="30"/>
      <c r="D24" s="30"/>
      <c r="E24" s="30"/>
      <c r="F24" s="30"/>
      <c r="G24" s="31">
        <f t="shared" si="0"/>
        <v>0</v>
      </c>
      <c r="H24" s="1"/>
      <c r="I24" s="30"/>
      <c r="J24" s="30"/>
      <c r="K24" s="30"/>
      <c r="L24" s="28"/>
    </row>
    <row r="25" spans="1:12" x14ac:dyDescent="0.25">
      <c r="A25" s="29"/>
      <c r="B25" s="27"/>
      <c r="C25" s="30"/>
      <c r="D25" s="30"/>
      <c r="E25" s="30"/>
      <c r="F25" s="30"/>
      <c r="G25" s="31">
        <f t="shared" si="0"/>
        <v>0</v>
      </c>
      <c r="H25" s="1"/>
      <c r="I25" s="30"/>
      <c r="J25" s="30"/>
      <c r="K25" s="30"/>
      <c r="L25" s="28"/>
    </row>
    <row r="26" spans="1:12" x14ac:dyDescent="0.25">
      <c r="A26" s="29"/>
      <c r="B26" s="27"/>
      <c r="C26" s="30"/>
      <c r="D26" s="30"/>
      <c r="E26" s="30"/>
      <c r="F26" s="30"/>
      <c r="G26" s="31">
        <f t="shared" si="0"/>
        <v>0</v>
      </c>
      <c r="H26" s="1"/>
      <c r="I26" s="30"/>
      <c r="J26" s="30"/>
      <c r="K26" s="30"/>
      <c r="L26" s="28"/>
    </row>
    <row r="27" spans="1:12" x14ac:dyDescent="0.25">
      <c r="A27" s="29"/>
      <c r="B27" s="27"/>
      <c r="C27" s="30"/>
      <c r="D27" s="30"/>
      <c r="E27" s="30"/>
      <c r="F27" s="30"/>
      <c r="G27" s="31">
        <f t="shared" ref="G27" si="1">SUM(C27:F27)</f>
        <v>0</v>
      </c>
      <c r="H27" s="10"/>
      <c r="I27" s="30"/>
      <c r="J27" s="30"/>
      <c r="K27" s="30"/>
      <c r="L27" s="28"/>
    </row>
    <row r="28" spans="1:12" s="17" customFormat="1" ht="15.75" x14ac:dyDescent="0.25">
      <c r="A28" s="16" t="s">
        <v>19</v>
      </c>
      <c r="B28" s="16"/>
      <c r="C28" s="32">
        <f>SUM(C10:C27)</f>
        <v>0</v>
      </c>
      <c r="D28" s="32">
        <f>SUM(D10:D27)</f>
        <v>0</v>
      </c>
      <c r="E28" s="32">
        <f>SUM(E10:E27)</f>
        <v>0</v>
      </c>
      <c r="F28" s="32">
        <f>SUM(F10:F27)</f>
        <v>0</v>
      </c>
      <c r="G28" s="32">
        <f>SUM(C28:F28)</f>
        <v>0</v>
      </c>
      <c r="H28" s="16"/>
      <c r="I28" s="32">
        <f t="shared" ref="I28:K28" si="2">SUM(I10:I27)</f>
        <v>0</v>
      </c>
      <c r="J28" s="32">
        <f t="shared" si="2"/>
        <v>0</v>
      </c>
      <c r="K28" s="32">
        <f t="shared" si="2"/>
        <v>0</v>
      </c>
      <c r="L28" s="16"/>
    </row>
    <row r="29" spans="1:12" ht="15.7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 x14ac:dyDescent="0.25">
      <c r="A30" s="15"/>
      <c r="B30" s="15"/>
      <c r="C30" s="15"/>
      <c r="D30" s="15"/>
      <c r="E30" s="15"/>
      <c r="F30" s="37" t="s">
        <v>75</v>
      </c>
      <c r="G30" s="36" t="e">
        <f>+G28/C6</f>
        <v>#DIV/0!</v>
      </c>
      <c r="H30" s="15"/>
      <c r="I30" s="15"/>
      <c r="J30" s="15"/>
      <c r="K30" s="15"/>
      <c r="L30" s="15"/>
    </row>
    <row r="31" spans="1:12" ht="15.75" x14ac:dyDescent="0.25">
      <c r="A31" s="16" t="s">
        <v>58</v>
      </c>
      <c r="B31" s="16"/>
      <c r="C31" s="26">
        <f>SUM(G28:K28)</f>
        <v>0</v>
      </c>
    </row>
    <row r="32" spans="1:12" ht="15.75" x14ac:dyDescent="0.25">
      <c r="A32" s="16"/>
      <c r="B32" s="16"/>
      <c r="C32" s="26"/>
      <c r="E32" s="17"/>
      <c r="F32" s="37" t="s">
        <v>83</v>
      </c>
      <c r="G32" s="39">
        <f>+(C6*0.75)-G28</f>
        <v>0</v>
      </c>
      <c r="H32" s="17"/>
    </row>
    <row r="33" spans="1:4" ht="15.75" x14ac:dyDescent="0.25">
      <c r="A33" s="16" t="s">
        <v>59</v>
      </c>
      <c r="B33" s="16"/>
      <c r="C33" s="26">
        <f>+C6-C31</f>
        <v>0</v>
      </c>
    </row>
    <row r="36" spans="1:4" x14ac:dyDescent="0.25">
      <c r="A36" s="33" t="s">
        <v>80</v>
      </c>
      <c r="B36" s="33"/>
      <c r="C36" s="33"/>
      <c r="D36" s="33"/>
    </row>
    <row r="37" spans="1:4" x14ac:dyDescent="0.25">
      <c r="A37" s="3"/>
      <c r="B37" s="33"/>
      <c r="C37" s="33"/>
      <c r="D37" s="33"/>
    </row>
    <row r="38" spans="1:4" x14ac:dyDescent="0.25">
      <c r="A38" s="3" t="s">
        <v>90</v>
      </c>
    </row>
    <row r="39" spans="1:4" x14ac:dyDescent="0.25">
      <c r="A39" s="2" t="s">
        <v>66</v>
      </c>
    </row>
    <row r="40" spans="1:4" ht="55.5" customHeight="1" x14ac:dyDescent="0.25">
      <c r="A40" s="81" t="s">
        <v>96</v>
      </c>
      <c r="B40" s="81"/>
      <c r="C40" s="81"/>
      <c r="D40" s="81"/>
    </row>
  </sheetData>
  <mergeCells count="2">
    <mergeCell ref="F5:G5"/>
    <mergeCell ref="A40:D40"/>
  </mergeCells>
  <printOptions gridLines="1"/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8602-BF94-4A7F-AF32-04721660602D}">
  <sheetPr>
    <pageSetUpPr fitToPage="1"/>
  </sheetPr>
  <dimension ref="A1:L37"/>
  <sheetViews>
    <sheetView workbookViewId="0">
      <selection activeCell="F42" sqref="F42"/>
    </sheetView>
  </sheetViews>
  <sheetFormatPr defaultRowHeight="15" x14ac:dyDescent="0.25"/>
  <cols>
    <col min="1" max="1" width="19.28515625" customWidth="1"/>
    <col min="2" max="2" width="4.85546875" customWidth="1"/>
    <col min="3" max="3" width="16.5703125" customWidth="1"/>
    <col min="4" max="4" width="15.85546875" customWidth="1"/>
    <col min="5" max="5" width="16.140625" customWidth="1"/>
    <col min="6" max="6" width="17.7109375" customWidth="1"/>
    <col min="7" max="7" width="14.28515625" customWidth="1"/>
    <col min="8" max="8" width="4.85546875" customWidth="1"/>
    <col min="9" max="11" width="13" customWidth="1"/>
    <col min="12" max="12" width="21.140625" customWidth="1"/>
  </cols>
  <sheetData>
    <row r="1" spans="1:12" s="17" customFormat="1" ht="21" x14ac:dyDescent="0.35">
      <c r="A1" s="22" t="s">
        <v>88</v>
      </c>
    </row>
    <row r="2" spans="1:12" ht="21" x14ac:dyDescent="0.35">
      <c r="A2" s="13"/>
      <c r="F2" s="80" t="s">
        <v>79</v>
      </c>
      <c r="G2" s="80"/>
    </row>
    <row r="3" spans="1:12" ht="15.75" x14ac:dyDescent="0.25">
      <c r="A3" s="16" t="s">
        <v>60</v>
      </c>
      <c r="B3" s="17"/>
      <c r="C3" s="67">
        <v>50000</v>
      </c>
      <c r="F3" s="24" t="s">
        <v>62</v>
      </c>
      <c r="G3" s="24" t="s">
        <v>61</v>
      </c>
    </row>
    <row r="4" spans="1:12" x14ac:dyDescent="0.25">
      <c r="F4" s="68">
        <v>43952</v>
      </c>
      <c r="G4" s="38">
        <f>F4+55</f>
        <v>44007</v>
      </c>
      <c r="I4" s="34"/>
    </row>
    <row r="6" spans="1:12" s="17" customFormat="1" ht="64.5" customHeight="1" x14ac:dyDescent="0.25">
      <c r="A6" s="19" t="s">
        <v>28</v>
      </c>
      <c r="B6" s="18"/>
      <c r="C6" s="19" t="s">
        <v>22</v>
      </c>
      <c r="D6" s="20" t="s">
        <v>23</v>
      </c>
      <c r="E6" s="20" t="s">
        <v>24</v>
      </c>
      <c r="F6" s="20" t="s">
        <v>50</v>
      </c>
      <c r="G6" s="21" t="s">
        <v>18</v>
      </c>
      <c r="H6" s="21"/>
      <c r="I6" s="20" t="s">
        <v>25</v>
      </c>
      <c r="J6" s="21" t="s">
        <v>20</v>
      </c>
      <c r="K6" s="21" t="s">
        <v>21</v>
      </c>
      <c r="L6" s="19" t="s">
        <v>27</v>
      </c>
    </row>
    <row r="7" spans="1:12" x14ac:dyDescent="0.25">
      <c r="A7" s="69">
        <v>43957</v>
      </c>
      <c r="B7" s="70"/>
      <c r="C7" s="71">
        <v>8500</v>
      </c>
      <c r="D7" s="71"/>
      <c r="E7" s="71"/>
      <c r="F7" s="71"/>
      <c r="G7" s="31">
        <f t="shared" ref="G7:G24" si="0">SUM(C7:F7)</f>
        <v>8500</v>
      </c>
      <c r="H7" s="1"/>
      <c r="I7" s="71"/>
      <c r="J7" s="71"/>
      <c r="K7" s="71"/>
      <c r="L7" s="72" t="s">
        <v>70</v>
      </c>
    </row>
    <row r="8" spans="1:12" x14ac:dyDescent="0.25">
      <c r="A8" s="69">
        <v>43961</v>
      </c>
      <c r="B8" s="70"/>
      <c r="C8" s="71"/>
      <c r="D8" s="71">
        <v>500</v>
      </c>
      <c r="E8" s="71"/>
      <c r="F8" s="71"/>
      <c r="G8" s="31">
        <f t="shared" si="0"/>
        <v>500</v>
      </c>
      <c r="H8" s="1"/>
      <c r="I8" s="71"/>
      <c r="J8" s="71"/>
      <c r="K8" s="71"/>
      <c r="L8" s="72" t="s">
        <v>68</v>
      </c>
    </row>
    <row r="9" spans="1:12" x14ac:dyDescent="0.25">
      <c r="A9" s="69">
        <v>43966</v>
      </c>
      <c r="B9" s="70"/>
      <c r="C9" s="71"/>
      <c r="D9" s="71"/>
      <c r="E9" s="71"/>
      <c r="F9" s="71"/>
      <c r="G9" s="31">
        <f t="shared" si="0"/>
        <v>0</v>
      </c>
      <c r="H9" s="1"/>
      <c r="I9" s="71"/>
      <c r="J9" s="71">
        <v>250</v>
      </c>
      <c r="K9" s="71"/>
      <c r="L9" s="72" t="s">
        <v>69</v>
      </c>
    </row>
    <row r="10" spans="1:12" x14ac:dyDescent="0.25">
      <c r="A10" s="69">
        <v>43971</v>
      </c>
      <c r="B10" s="70"/>
      <c r="C10" s="71">
        <v>8200</v>
      </c>
      <c r="D10" s="71"/>
      <c r="E10" s="71"/>
      <c r="F10" s="71"/>
      <c r="G10" s="31">
        <f t="shared" si="0"/>
        <v>8200</v>
      </c>
      <c r="H10" s="1"/>
      <c r="I10" s="71"/>
      <c r="J10" s="71"/>
      <c r="K10" s="71"/>
      <c r="L10" s="72" t="s">
        <v>70</v>
      </c>
    </row>
    <row r="11" spans="1:12" x14ac:dyDescent="0.25">
      <c r="A11" s="69">
        <v>43976</v>
      </c>
      <c r="B11" s="70"/>
      <c r="C11" s="71"/>
      <c r="D11" s="71"/>
      <c r="E11" s="71"/>
      <c r="F11" s="71"/>
      <c r="G11" s="31">
        <f t="shared" si="0"/>
        <v>0</v>
      </c>
      <c r="H11" s="1"/>
      <c r="I11" s="71"/>
      <c r="J11" s="71"/>
      <c r="K11" s="71">
        <v>375</v>
      </c>
      <c r="L11" s="72" t="s">
        <v>71</v>
      </c>
    </row>
    <row r="12" spans="1:12" x14ac:dyDescent="0.25">
      <c r="A12" s="69">
        <v>43982</v>
      </c>
      <c r="B12" s="70"/>
      <c r="C12" s="71"/>
      <c r="D12" s="71"/>
      <c r="E12" s="71"/>
      <c r="F12" s="71"/>
      <c r="G12" s="31">
        <f t="shared" si="0"/>
        <v>0</v>
      </c>
      <c r="H12" s="1"/>
      <c r="I12" s="71">
        <v>1200</v>
      </c>
      <c r="J12" s="71"/>
      <c r="K12" s="71"/>
      <c r="L12" s="72" t="s">
        <v>74</v>
      </c>
    </row>
    <row r="13" spans="1:12" x14ac:dyDescent="0.25">
      <c r="A13" s="69">
        <v>43982</v>
      </c>
      <c r="B13" s="70"/>
      <c r="C13" s="71"/>
      <c r="D13" s="71"/>
      <c r="E13" s="71">
        <v>668</v>
      </c>
      <c r="F13" s="71"/>
      <c r="G13" s="31">
        <f t="shared" si="0"/>
        <v>668</v>
      </c>
      <c r="H13" s="1"/>
      <c r="I13" s="71"/>
      <c r="J13" s="71"/>
      <c r="K13" s="71"/>
      <c r="L13" s="72" t="s">
        <v>72</v>
      </c>
    </row>
    <row r="14" spans="1:12" x14ac:dyDescent="0.25">
      <c r="A14" s="69">
        <v>43985</v>
      </c>
      <c r="B14" s="70"/>
      <c r="C14" s="71">
        <v>8600</v>
      </c>
      <c r="D14" s="71"/>
      <c r="E14" s="71"/>
      <c r="F14" s="71"/>
      <c r="G14" s="31">
        <f t="shared" si="0"/>
        <v>8600</v>
      </c>
      <c r="H14" s="1"/>
      <c r="I14" s="71"/>
      <c r="J14" s="71"/>
      <c r="K14" s="71"/>
      <c r="L14" s="72" t="s">
        <v>70</v>
      </c>
    </row>
    <row r="15" spans="1:12" x14ac:dyDescent="0.25">
      <c r="A15" s="69">
        <v>43992</v>
      </c>
      <c r="B15" s="70"/>
      <c r="C15" s="71"/>
      <c r="D15" s="71">
        <v>550</v>
      </c>
      <c r="E15" s="71"/>
      <c r="F15" s="71"/>
      <c r="G15" s="31">
        <f t="shared" si="0"/>
        <v>550</v>
      </c>
      <c r="H15" s="1"/>
      <c r="I15" s="71"/>
      <c r="J15" s="71"/>
      <c r="K15" s="71"/>
      <c r="L15" s="72" t="s">
        <v>76</v>
      </c>
    </row>
    <row r="16" spans="1:12" x14ac:dyDescent="0.25">
      <c r="A16" s="69">
        <v>43997</v>
      </c>
      <c r="B16" s="70"/>
      <c r="C16" s="71"/>
      <c r="D16" s="71"/>
      <c r="E16" s="71"/>
      <c r="F16" s="71">
        <v>40</v>
      </c>
      <c r="G16" s="31">
        <f t="shared" si="0"/>
        <v>40</v>
      </c>
      <c r="H16" s="1"/>
      <c r="I16" s="71"/>
      <c r="J16" s="71">
        <v>250</v>
      </c>
      <c r="K16" s="71"/>
      <c r="L16" s="72" t="s">
        <v>73</v>
      </c>
    </row>
    <row r="17" spans="1:12" x14ac:dyDescent="0.25">
      <c r="A17" s="69">
        <v>43999</v>
      </c>
      <c r="B17" s="70"/>
      <c r="C17" s="71">
        <v>8800</v>
      </c>
      <c r="D17" s="71"/>
      <c r="E17" s="71"/>
      <c r="F17" s="71"/>
      <c r="G17" s="31">
        <f t="shared" si="0"/>
        <v>8800</v>
      </c>
      <c r="H17" s="1"/>
      <c r="I17" s="71"/>
      <c r="J17" s="71"/>
      <c r="K17" s="71"/>
      <c r="L17" s="72" t="s">
        <v>70</v>
      </c>
    </row>
    <row r="18" spans="1:12" x14ac:dyDescent="0.25">
      <c r="A18" s="69">
        <v>44007</v>
      </c>
      <c r="B18" s="70"/>
      <c r="C18" s="71"/>
      <c r="D18" s="71"/>
      <c r="E18" s="71"/>
      <c r="F18" s="71"/>
      <c r="G18" s="31">
        <f t="shared" si="0"/>
        <v>0</v>
      </c>
      <c r="H18" s="1"/>
      <c r="I18" s="71"/>
      <c r="J18" s="71"/>
      <c r="K18" s="71">
        <v>360</v>
      </c>
      <c r="L18" s="72" t="s">
        <v>71</v>
      </c>
    </row>
    <row r="19" spans="1:12" x14ac:dyDescent="0.25">
      <c r="A19" s="69">
        <v>44012</v>
      </c>
      <c r="B19" s="70"/>
      <c r="C19" s="71"/>
      <c r="D19" s="71"/>
      <c r="E19" s="71"/>
      <c r="F19" s="71"/>
      <c r="G19" s="31">
        <f t="shared" si="0"/>
        <v>0</v>
      </c>
      <c r="H19" s="1"/>
      <c r="I19" s="71">
        <v>1200</v>
      </c>
      <c r="J19" s="71"/>
      <c r="K19" s="71"/>
      <c r="L19" s="72" t="s">
        <v>74</v>
      </c>
    </row>
    <row r="20" spans="1:12" x14ac:dyDescent="0.25">
      <c r="A20" s="69">
        <v>44012</v>
      </c>
      <c r="B20" s="70"/>
      <c r="C20" s="71"/>
      <c r="D20" s="71"/>
      <c r="E20" s="71">
        <v>840</v>
      </c>
      <c r="F20" s="71"/>
      <c r="G20" s="31">
        <f t="shared" si="0"/>
        <v>840</v>
      </c>
      <c r="H20" s="1"/>
      <c r="I20" s="71"/>
      <c r="J20" s="71"/>
      <c r="K20" s="71"/>
      <c r="L20" s="72" t="s">
        <v>72</v>
      </c>
    </row>
    <row r="21" spans="1:12" x14ac:dyDescent="0.25">
      <c r="A21" s="69"/>
      <c r="B21" s="70"/>
      <c r="C21" s="71"/>
      <c r="D21" s="71"/>
      <c r="E21" s="71"/>
      <c r="F21" s="71"/>
      <c r="G21" s="31">
        <f t="shared" si="0"/>
        <v>0</v>
      </c>
      <c r="H21" s="1"/>
      <c r="I21" s="71"/>
      <c r="J21" s="71"/>
      <c r="K21" s="71"/>
      <c r="L21" s="72"/>
    </row>
    <row r="22" spans="1:12" x14ac:dyDescent="0.25">
      <c r="A22" s="69"/>
      <c r="B22" s="70"/>
      <c r="C22" s="71"/>
      <c r="D22" s="71"/>
      <c r="E22" s="71"/>
      <c r="F22" s="71"/>
      <c r="G22" s="31">
        <f t="shared" si="0"/>
        <v>0</v>
      </c>
      <c r="H22" s="1"/>
      <c r="I22" s="71"/>
      <c r="J22" s="71"/>
      <c r="K22" s="71"/>
      <c r="L22" s="72"/>
    </row>
    <row r="23" spans="1:12" x14ac:dyDescent="0.25">
      <c r="A23" s="69"/>
      <c r="B23" s="70"/>
      <c r="C23" s="71"/>
      <c r="D23" s="71"/>
      <c r="E23" s="71"/>
      <c r="F23" s="71"/>
      <c r="G23" s="31">
        <f t="shared" si="0"/>
        <v>0</v>
      </c>
      <c r="H23" s="1"/>
      <c r="I23" s="71"/>
      <c r="J23" s="71"/>
      <c r="K23" s="71"/>
      <c r="L23" s="72"/>
    </row>
    <row r="24" spans="1:12" x14ac:dyDescent="0.25">
      <c r="A24" s="69"/>
      <c r="B24" s="70"/>
      <c r="C24" s="71"/>
      <c r="D24" s="71"/>
      <c r="E24" s="71"/>
      <c r="F24" s="71"/>
      <c r="G24" s="31">
        <f t="shared" si="0"/>
        <v>0</v>
      </c>
      <c r="H24" s="10"/>
      <c r="I24" s="71"/>
      <c r="J24" s="71"/>
      <c r="K24" s="71"/>
      <c r="L24" s="72"/>
    </row>
    <row r="25" spans="1:12" s="17" customFormat="1" ht="15.75" x14ac:dyDescent="0.25">
      <c r="A25" s="16" t="s">
        <v>19</v>
      </c>
      <c r="B25" s="16"/>
      <c r="C25" s="32">
        <f>SUM(C7:C24)</f>
        <v>34100</v>
      </c>
      <c r="D25" s="32">
        <f>SUM(D7:D24)</f>
        <v>1050</v>
      </c>
      <c r="E25" s="32">
        <f>SUM(E7:E24)</f>
        <v>1508</v>
      </c>
      <c r="F25" s="32">
        <f>SUM(F7:F24)</f>
        <v>40</v>
      </c>
      <c r="G25" s="32">
        <f>SUM(C25:F25)</f>
        <v>36698</v>
      </c>
      <c r="H25" s="16"/>
      <c r="I25" s="32">
        <f t="shared" ref="I25:K25" si="1">SUM(I7:I24)</f>
        <v>2400</v>
      </c>
      <c r="J25" s="32">
        <f t="shared" si="1"/>
        <v>500</v>
      </c>
      <c r="K25" s="32">
        <f t="shared" si="1"/>
        <v>735</v>
      </c>
      <c r="L25" s="16"/>
    </row>
    <row r="26" spans="1:12" ht="15.75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5.75" x14ac:dyDescent="0.25">
      <c r="A27" s="15"/>
      <c r="B27" s="15"/>
      <c r="C27" s="15"/>
      <c r="D27" s="15"/>
      <c r="E27" s="15"/>
      <c r="F27" s="37" t="s">
        <v>75</v>
      </c>
      <c r="G27" s="36">
        <f>+G25/C3</f>
        <v>0.73395999999999995</v>
      </c>
      <c r="H27" s="15"/>
      <c r="I27" s="15"/>
      <c r="J27" s="15"/>
      <c r="K27" s="15"/>
      <c r="L27" s="15"/>
    </row>
    <row r="28" spans="1:12" ht="15.75" x14ac:dyDescent="0.25">
      <c r="A28" s="16" t="s">
        <v>58</v>
      </c>
      <c r="B28" s="16"/>
      <c r="C28" s="26">
        <f>SUM(G25:K25)</f>
        <v>40333</v>
      </c>
    </row>
    <row r="29" spans="1:12" ht="15.75" x14ac:dyDescent="0.25">
      <c r="A29" s="16"/>
      <c r="B29" s="16"/>
      <c r="C29" s="26"/>
      <c r="E29" s="17"/>
      <c r="F29" s="37" t="s">
        <v>83</v>
      </c>
      <c r="G29" s="39">
        <f>+(C3*0.75)-G25</f>
        <v>802</v>
      </c>
      <c r="H29" s="17"/>
    </row>
    <row r="30" spans="1:12" ht="15.75" x14ac:dyDescent="0.25">
      <c r="A30" s="16" t="s">
        <v>59</v>
      </c>
      <c r="B30" s="16"/>
      <c r="C30" s="26">
        <f>+C3-C28</f>
        <v>9667</v>
      </c>
    </row>
    <row r="33" spans="1:4" x14ac:dyDescent="0.25">
      <c r="A33" s="33" t="s">
        <v>80</v>
      </c>
      <c r="B33" s="33"/>
      <c r="C33" s="33"/>
      <c r="D33" s="33"/>
    </row>
    <row r="34" spans="1:4" x14ac:dyDescent="0.25">
      <c r="A34" s="3"/>
      <c r="B34" s="33"/>
      <c r="C34" s="33"/>
      <c r="D34" s="33"/>
    </row>
    <row r="35" spans="1:4" x14ac:dyDescent="0.25">
      <c r="A35" s="3" t="s">
        <v>90</v>
      </c>
    </row>
    <row r="36" spans="1:4" x14ac:dyDescent="0.25">
      <c r="A36" s="2" t="s">
        <v>66</v>
      </c>
    </row>
    <row r="37" spans="1:4" ht="55.5" customHeight="1" x14ac:dyDescent="0.25">
      <c r="A37" s="82" t="s">
        <v>94</v>
      </c>
      <c r="B37" s="82"/>
      <c r="C37" s="82"/>
      <c r="D37" s="82"/>
    </row>
  </sheetData>
  <mergeCells count="2">
    <mergeCell ref="F2:G2"/>
    <mergeCell ref="A37:D37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67C5-E102-4E20-8613-AB318642B2A7}">
  <sheetPr>
    <pageSetUpPr fitToPage="1"/>
  </sheetPr>
  <dimension ref="A1:N39"/>
  <sheetViews>
    <sheetView workbookViewId="0"/>
  </sheetViews>
  <sheetFormatPr defaultRowHeight="15" x14ac:dyDescent="0.25"/>
  <cols>
    <col min="1" max="1" width="19.28515625" customWidth="1"/>
    <col min="2" max="2" width="4.85546875" customWidth="1"/>
    <col min="3" max="3" width="16.5703125" customWidth="1"/>
    <col min="4" max="4" width="15.85546875" customWidth="1"/>
    <col min="5" max="5" width="16.140625" customWidth="1"/>
    <col min="6" max="6" width="17.7109375" customWidth="1"/>
    <col min="7" max="7" width="14.28515625" customWidth="1"/>
    <col min="8" max="8" width="4.85546875" customWidth="1"/>
    <col min="9" max="11" width="13" customWidth="1"/>
    <col min="12" max="12" width="21.140625" customWidth="1"/>
  </cols>
  <sheetData>
    <row r="1" spans="1:14" ht="15.75" x14ac:dyDescent="0.25">
      <c r="A1" s="16" t="s">
        <v>98</v>
      </c>
    </row>
    <row r="3" spans="1:14" s="17" customFormat="1" ht="21" x14ac:dyDescent="0.35">
      <c r="A3" s="22" t="s">
        <v>77</v>
      </c>
    </row>
    <row r="4" spans="1:14" ht="21" x14ac:dyDescent="0.35">
      <c r="A4" s="13"/>
      <c r="F4" s="80" t="s">
        <v>63</v>
      </c>
      <c r="G4" s="80"/>
    </row>
    <row r="5" spans="1:14" ht="15.75" x14ac:dyDescent="0.25">
      <c r="A5" s="16" t="s">
        <v>60</v>
      </c>
      <c r="B5" s="17"/>
      <c r="C5" s="74"/>
      <c r="F5" s="24" t="s">
        <v>62</v>
      </c>
      <c r="G5" s="24" t="s">
        <v>61</v>
      </c>
    </row>
    <row r="6" spans="1:14" x14ac:dyDescent="0.25">
      <c r="E6" s="65"/>
      <c r="F6" s="75">
        <v>43952</v>
      </c>
      <c r="G6" s="38">
        <f>F6+55</f>
        <v>44007</v>
      </c>
      <c r="I6" s="34"/>
    </row>
    <row r="8" spans="1:14" s="17" customFormat="1" ht="64.5" customHeight="1" x14ac:dyDescent="0.25">
      <c r="A8" s="19" t="s">
        <v>28</v>
      </c>
      <c r="B8" s="18"/>
      <c r="C8" s="19" t="s">
        <v>22</v>
      </c>
      <c r="D8" s="20" t="s">
        <v>23</v>
      </c>
      <c r="E8" s="20" t="s">
        <v>24</v>
      </c>
      <c r="F8" s="20" t="s">
        <v>50</v>
      </c>
      <c r="G8" s="21" t="s">
        <v>18</v>
      </c>
      <c r="H8" s="21"/>
      <c r="I8" s="20" t="s">
        <v>25</v>
      </c>
      <c r="J8" s="21" t="s">
        <v>20</v>
      </c>
      <c r="K8" s="21" t="s">
        <v>21</v>
      </c>
      <c r="L8" s="19" t="s">
        <v>27</v>
      </c>
    </row>
    <row r="9" spans="1:14" x14ac:dyDescent="0.25">
      <c r="A9" s="76"/>
      <c r="B9" s="77"/>
      <c r="C9" s="78"/>
      <c r="D9" s="78"/>
      <c r="E9" s="78"/>
      <c r="F9" s="78"/>
      <c r="G9" s="31">
        <f t="shared" ref="G9:G26" si="0">SUM(C9:F9)</f>
        <v>0</v>
      </c>
      <c r="H9" s="1"/>
      <c r="I9" s="78"/>
      <c r="J9" s="78"/>
      <c r="K9" s="78"/>
      <c r="L9" s="79"/>
    </row>
    <row r="10" spans="1:14" x14ac:dyDescent="0.25">
      <c r="A10" s="76"/>
      <c r="B10" s="77"/>
      <c r="C10" s="78"/>
      <c r="D10" s="78"/>
      <c r="E10" s="78"/>
      <c r="F10" s="78"/>
      <c r="G10" s="31">
        <f t="shared" si="0"/>
        <v>0</v>
      </c>
      <c r="H10" s="1"/>
      <c r="I10" s="78"/>
      <c r="J10" s="78"/>
      <c r="K10" s="78"/>
      <c r="L10" s="79"/>
    </row>
    <row r="11" spans="1:14" x14ac:dyDescent="0.25">
      <c r="A11" s="76"/>
      <c r="B11" s="77"/>
      <c r="C11" s="78"/>
      <c r="D11" s="78"/>
      <c r="E11" s="78"/>
      <c r="F11" s="78"/>
      <c r="G11" s="31">
        <f t="shared" si="0"/>
        <v>0</v>
      </c>
      <c r="H11" s="1"/>
      <c r="I11" s="78"/>
      <c r="J11" s="78"/>
      <c r="K11" s="78"/>
      <c r="L11" s="79"/>
      <c r="M11" s="73"/>
      <c r="N11" s="73"/>
    </row>
    <row r="12" spans="1:14" x14ac:dyDescent="0.25">
      <c r="A12" s="76"/>
      <c r="B12" s="77"/>
      <c r="C12" s="78"/>
      <c r="D12" s="78"/>
      <c r="E12" s="78"/>
      <c r="F12" s="78"/>
      <c r="G12" s="31">
        <f t="shared" si="0"/>
        <v>0</v>
      </c>
      <c r="H12" s="1"/>
      <c r="I12" s="78"/>
      <c r="J12" s="78"/>
      <c r="K12" s="78"/>
      <c r="L12" s="79"/>
    </row>
    <row r="13" spans="1:14" x14ac:dyDescent="0.25">
      <c r="A13" s="76"/>
      <c r="B13" s="77"/>
      <c r="C13" s="78"/>
      <c r="D13" s="78"/>
      <c r="E13" s="78"/>
      <c r="F13" s="78"/>
      <c r="G13" s="31">
        <f t="shared" si="0"/>
        <v>0</v>
      </c>
      <c r="H13" s="1"/>
      <c r="I13" s="78"/>
      <c r="J13" s="78"/>
      <c r="K13" s="78"/>
      <c r="L13" s="79"/>
    </row>
    <row r="14" spans="1:14" x14ac:dyDescent="0.25">
      <c r="A14" s="76"/>
      <c r="B14" s="77"/>
      <c r="C14" s="78"/>
      <c r="D14" s="78"/>
      <c r="E14" s="78"/>
      <c r="F14" s="78"/>
      <c r="G14" s="31">
        <f t="shared" si="0"/>
        <v>0</v>
      </c>
      <c r="H14" s="1"/>
      <c r="I14" s="78"/>
      <c r="J14" s="78"/>
      <c r="K14" s="78"/>
      <c r="L14" s="79"/>
    </row>
    <row r="15" spans="1:14" x14ac:dyDescent="0.25">
      <c r="A15" s="76"/>
      <c r="B15" s="77"/>
      <c r="C15" s="78"/>
      <c r="D15" s="78"/>
      <c r="E15" s="78"/>
      <c r="F15" s="78"/>
      <c r="G15" s="31">
        <f t="shared" si="0"/>
        <v>0</v>
      </c>
      <c r="H15" s="1"/>
      <c r="I15" s="78"/>
      <c r="J15" s="78"/>
      <c r="K15" s="78"/>
      <c r="L15" s="79"/>
    </row>
    <row r="16" spans="1:14" x14ac:dyDescent="0.25">
      <c r="A16" s="76"/>
      <c r="B16" s="77"/>
      <c r="C16" s="78"/>
      <c r="D16" s="78"/>
      <c r="E16" s="78"/>
      <c r="F16" s="78"/>
      <c r="G16" s="31">
        <f t="shared" si="0"/>
        <v>0</v>
      </c>
      <c r="H16" s="1"/>
      <c r="I16" s="78"/>
      <c r="J16" s="78"/>
      <c r="K16" s="78"/>
      <c r="L16" s="79"/>
    </row>
    <row r="17" spans="1:12" x14ac:dyDescent="0.25">
      <c r="A17" s="76"/>
      <c r="B17" s="77"/>
      <c r="C17" s="78"/>
      <c r="D17" s="78"/>
      <c r="E17" s="78"/>
      <c r="F17" s="78"/>
      <c r="G17" s="31">
        <f t="shared" si="0"/>
        <v>0</v>
      </c>
      <c r="H17" s="1"/>
      <c r="I17" s="78"/>
      <c r="J17" s="78"/>
      <c r="K17" s="78"/>
      <c r="L17" s="79"/>
    </row>
    <row r="18" spans="1:12" x14ac:dyDescent="0.25">
      <c r="A18" s="76"/>
      <c r="B18" s="77"/>
      <c r="C18" s="78"/>
      <c r="D18" s="78"/>
      <c r="E18" s="78"/>
      <c r="F18" s="78"/>
      <c r="G18" s="31">
        <f t="shared" si="0"/>
        <v>0</v>
      </c>
      <c r="H18" s="1"/>
      <c r="I18" s="78"/>
      <c r="J18" s="78"/>
      <c r="K18" s="78"/>
      <c r="L18" s="79"/>
    </row>
    <row r="19" spans="1:12" x14ac:dyDescent="0.25">
      <c r="A19" s="76"/>
      <c r="B19" s="77"/>
      <c r="C19" s="78"/>
      <c r="D19" s="78"/>
      <c r="E19" s="78"/>
      <c r="F19" s="78"/>
      <c r="G19" s="31">
        <f t="shared" si="0"/>
        <v>0</v>
      </c>
      <c r="H19" s="1"/>
      <c r="I19" s="78"/>
      <c r="J19" s="78"/>
      <c r="K19" s="78"/>
      <c r="L19" s="79"/>
    </row>
    <row r="20" spans="1:12" x14ac:dyDescent="0.25">
      <c r="A20" s="76"/>
      <c r="B20" s="77"/>
      <c r="C20" s="78"/>
      <c r="D20" s="78"/>
      <c r="E20" s="78"/>
      <c r="F20" s="78"/>
      <c r="G20" s="31">
        <f t="shared" si="0"/>
        <v>0</v>
      </c>
      <c r="H20" s="1"/>
      <c r="I20" s="78"/>
      <c r="J20" s="78"/>
      <c r="K20" s="78"/>
      <c r="L20" s="79"/>
    </row>
    <row r="21" spans="1:12" x14ac:dyDescent="0.25">
      <c r="A21" s="76"/>
      <c r="B21" s="77"/>
      <c r="C21" s="78"/>
      <c r="D21" s="78"/>
      <c r="E21" s="78"/>
      <c r="F21" s="78"/>
      <c r="G21" s="31">
        <f t="shared" si="0"/>
        <v>0</v>
      </c>
      <c r="H21" s="1"/>
      <c r="I21" s="78"/>
      <c r="J21" s="78"/>
      <c r="K21" s="78"/>
      <c r="L21" s="79"/>
    </row>
    <row r="22" spans="1:12" x14ac:dyDescent="0.25">
      <c r="A22" s="76"/>
      <c r="B22" s="77"/>
      <c r="C22" s="78"/>
      <c r="D22" s="78"/>
      <c r="E22" s="78"/>
      <c r="F22" s="78"/>
      <c r="G22" s="31">
        <f t="shared" si="0"/>
        <v>0</v>
      </c>
      <c r="H22" s="1"/>
      <c r="I22" s="78"/>
      <c r="J22" s="78"/>
      <c r="K22" s="78"/>
      <c r="L22" s="79"/>
    </row>
    <row r="23" spans="1:12" x14ac:dyDescent="0.25">
      <c r="A23" s="76"/>
      <c r="B23" s="77"/>
      <c r="C23" s="78"/>
      <c r="D23" s="78"/>
      <c r="E23" s="78"/>
      <c r="F23" s="78"/>
      <c r="G23" s="31">
        <f t="shared" si="0"/>
        <v>0</v>
      </c>
      <c r="H23" s="1"/>
      <c r="I23" s="78"/>
      <c r="J23" s="78"/>
      <c r="K23" s="78"/>
      <c r="L23" s="79"/>
    </row>
    <row r="24" spans="1:12" x14ac:dyDescent="0.25">
      <c r="A24" s="76"/>
      <c r="B24" s="77"/>
      <c r="C24" s="78"/>
      <c r="D24" s="78"/>
      <c r="E24" s="78"/>
      <c r="F24" s="78"/>
      <c r="G24" s="31">
        <f t="shared" si="0"/>
        <v>0</v>
      </c>
      <c r="H24" s="1"/>
      <c r="I24" s="78"/>
      <c r="J24" s="78"/>
      <c r="K24" s="78"/>
      <c r="L24" s="79"/>
    </row>
    <row r="25" spans="1:12" x14ac:dyDescent="0.25">
      <c r="A25" s="76"/>
      <c r="B25" s="77"/>
      <c r="C25" s="78"/>
      <c r="D25" s="78"/>
      <c r="E25" s="78"/>
      <c r="F25" s="78"/>
      <c r="G25" s="31">
        <f t="shared" si="0"/>
        <v>0</v>
      </c>
      <c r="H25" s="1"/>
      <c r="I25" s="78"/>
      <c r="J25" s="78"/>
      <c r="K25" s="78"/>
      <c r="L25" s="79"/>
    </row>
    <row r="26" spans="1:12" x14ac:dyDescent="0.25">
      <c r="A26" s="76"/>
      <c r="B26" s="77"/>
      <c r="C26" s="78"/>
      <c r="D26" s="78"/>
      <c r="E26" s="78"/>
      <c r="F26" s="78"/>
      <c r="G26" s="31">
        <f t="shared" si="0"/>
        <v>0</v>
      </c>
      <c r="H26" s="10"/>
      <c r="I26" s="78"/>
      <c r="J26" s="78"/>
      <c r="K26" s="78"/>
      <c r="L26" s="79"/>
    </row>
    <row r="27" spans="1:12" s="17" customFormat="1" ht="15.75" x14ac:dyDescent="0.25">
      <c r="A27" s="16" t="s">
        <v>19</v>
      </c>
      <c r="B27" s="16"/>
      <c r="C27" s="32">
        <f>SUM(C9:C26)</f>
        <v>0</v>
      </c>
      <c r="D27" s="32">
        <f>SUM(D9:D26)</f>
        <v>0</v>
      </c>
      <c r="E27" s="32">
        <f>SUM(E9:E26)</f>
        <v>0</v>
      </c>
      <c r="F27" s="32">
        <f>SUM(F9:F26)</f>
        <v>0</v>
      </c>
      <c r="G27" s="32">
        <f>SUM(C27:F27)</f>
        <v>0</v>
      </c>
      <c r="H27" s="16"/>
      <c r="I27" s="32">
        <f t="shared" ref="I27:K27" si="1">SUM(I9:I26)</f>
        <v>0</v>
      </c>
      <c r="J27" s="32">
        <f t="shared" si="1"/>
        <v>0</v>
      </c>
      <c r="K27" s="32">
        <f t="shared" si="1"/>
        <v>0</v>
      </c>
      <c r="L27" s="16"/>
    </row>
    <row r="28" spans="1:12" ht="15.7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 x14ac:dyDescent="0.25">
      <c r="A29" s="15"/>
      <c r="B29" s="15"/>
      <c r="C29" s="15"/>
      <c r="D29" s="15"/>
      <c r="E29" s="15"/>
      <c r="F29" s="37" t="s">
        <v>75</v>
      </c>
      <c r="G29" s="36" t="e">
        <f>+G27/C5</f>
        <v>#DIV/0!</v>
      </c>
      <c r="H29" s="15"/>
      <c r="I29" s="15"/>
      <c r="J29" s="15"/>
      <c r="K29" s="15"/>
      <c r="L29" s="15"/>
    </row>
    <row r="30" spans="1:12" ht="15.75" x14ac:dyDescent="0.25">
      <c r="A30" s="16" t="s">
        <v>58</v>
      </c>
      <c r="B30" s="16"/>
      <c r="C30" s="26">
        <f>SUM(G27:K27)</f>
        <v>0</v>
      </c>
    </row>
    <row r="31" spans="1:12" ht="15.75" x14ac:dyDescent="0.25">
      <c r="A31" s="16"/>
      <c r="B31" s="16"/>
      <c r="C31" s="26"/>
      <c r="F31" s="37" t="s">
        <v>83</v>
      </c>
      <c r="G31" s="39">
        <f>+(C5*0.75)-G27</f>
        <v>0</v>
      </c>
    </row>
    <row r="32" spans="1:12" ht="15.75" x14ac:dyDescent="0.25">
      <c r="A32" s="16" t="s">
        <v>59</v>
      </c>
      <c r="B32" s="16"/>
      <c r="C32" s="26">
        <f>+C5-C30</f>
        <v>0</v>
      </c>
    </row>
    <row r="35" spans="1:4" x14ac:dyDescent="0.25">
      <c r="A35" s="33" t="s">
        <v>80</v>
      </c>
      <c r="B35" s="33"/>
      <c r="C35" s="33"/>
      <c r="D35" s="33"/>
    </row>
    <row r="36" spans="1:4" x14ac:dyDescent="0.25">
      <c r="A36" s="3"/>
      <c r="B36" s="33"/>
      <c r="C36" s="33"/>
      <c r="D36" s="33"/>
    </row>
    <row r="37" spans="1:4" x14ac:dyDescent="0.25">
      <c r="A37" s="3" t="s">
        <v>67</v>
      </c>
    </row>
    <row r="38" spans="1:4" x14ac:dyDescent="0.25">
      <c r="A38" s="2" t="s">
        <v>66</v>
      </c>
    </row>
    <row r="39" spans="1:4" ht="55.5" customHeight="1" x14ac:dyDescent="0.25">
      <c r="A39" s="83" t="s">
        <v>95</v>
      </c>
      <c r="B39" s="83"/>
      <c r="C39" s="83"/>
      <c r="D39" s="83"/>
    </row>
  </sheetData>
  <mergeCells count="2">
    <mergeCell ref="F4:G4"/>
    <mergeCell ref="A39:D39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opLeftCell="A4" zoomScaleNormal="100" workbookViewId="0">
      <selection activeCell="A2" sqref="A2"/>
    </sheetView>
  </sheetViews>
  <sheetFormatPr defaultColWidth="8.85546875" defaultRowHeight="15" x14ac:dyDescent="0.25"/>
  <cols>
    <col min="1" max="1" width="68.7109375" style="2" customWidth="1"/>
    <col min="2" max="2" width="9.7109375" style="2" customWidth="1"/>
    <col min="3" max="3" width="13.5703125" style="2" customWidth="1"/>
    <col min="4" max="4" width="13.140625" style="2" customWidth="1"/>
    <col min="5" max="16384" width="8.85546875" style="2"/>
  </cols>
  <sheetData>
    <row r="1" spans="1:4" ht="15.75" x14ac:dyDescent="0.25">
      <c r="A1" s="40" t="s">
        <v>98</v>
      </c>
    </row>
    <row r="3" spans="1:4" ht="18.75" x14ac:dyDescent="0.3">
      <c r="A3" s="84" t="s">
        <v>0</v>
      </c>
      <c r="B3" s="84"/>
      <c r="C3" s="84"/>
      <c r="D3" s="84"/>
    </row>
    <row r="4" spans="1:4" ht="18.75" x14ac:dyDescent="0.3">
      <c r="A4" s="84" t="s">
        <v>4</v>
      </c>
      <c r="B4" s="84"/>
      <c r="C4" s="84"/>
      <c r="D4" s="84"/>
    </row>
    <row r="5" spans="1:4" ht="18.75" x14ac:dyDescent="0.3">
      <c r="A5" s="84" t="s">
        <v>85</v>
      </c>
      <c r="B5" s="84"/>
      <c r="C5" s="84"/>
      <c r="D5" s="84"/>
    </row>
    <row r="6" spans="1:4" ht="18.75" x14ac:dyDescent="0.3">
      <c r="A6" s="63"/>
      <c r="B6" s="63"/>
      <c r="C6" s="63"/>
      <c r="D6" s="63"/>
    </row>
    <row r="7" spans="1:4" x14ac:dyDescent="0.25">
      <c r="A7" s="64" t="s">
        <v>87</v>
      </c>
      <c r="D7" s="35"/>
    </row>
    <row r="8" spans="1:4" ht="15.75" thickBot="1" x14ac:dyDescent="0.3">
      <c r="D8" s="35"/>
    </row>
    <row r="9" spans="1:4" ht="16.5" thickBot="1" x14ac:dyDescent="0.3">
      <c r="A9" s="40" t="s">
        <v>15</v>
      </c>
      <c r="B9" s="41"/>
      <c r="C9" s="42"/>
      <c r="D9" s="43">
        <f>'Loan Expense Tracking'!C6</f>
        <v>0</v>
      </c>
    </row>
    <row r="10" spans="1:4" ht="15.75" x14ac:dyDescent="0.25">
      <c r="A10" s="41"/>
      <c r="B10" s="41"/>
      <c r="C10" s="42"/>
      <c r="D10" s="44"/>
    </row>
    <row r="11" spans="1:4" ht="15.75" x14ac:dyDescent="0.25">
      <c r="A11" s="40" t="s">
        <v>46</v>
      </c>
      <c r="B11" s="41"/>
      <c r="C11" s="41"/>
      <c r="D11" s="45">
        <f>+'Loan Expense Tracking'!F7</f>
        <v>43952</v>
      </c>
    </row>
    <row r="12" spans="1:4" ht="15.75" x14ac:dyDescent="0.25">
      <c r="A12" s="40" t="s">
        <v>78</v>
      </c>
      <c r="B12" s="41"/>
      <c r="C12" s="41"/>
      <c r="D12" s="45">
        <f>'Loan Expense Tracking'!G7</f>
        <v>44007</v>
      </c>
    </row>
    <row r="13" spans="1:4" ht="15.75" x14ac:dyDescent="0.25">
      <c r="A13" s="41"/>
      <c r="B13" s="41"/>
      <c r="C13" s="41"/>
      <c r="D13" s="46"/>
    </row>
    <row r="14" spans="1:4" ht="19.5" customHeight="1" x14ac:dyDescent="0.25">
      <c r="A14" s="41"/>
      <c r="B14" s="41"/>
      <c r="C14" s="41"/>
      <c r="D14" s="47"/>
    </row>
    <row r="15" spans="1:4" ht="15.75" x14ac:dyDescent="0.25">
      <c r="A15" s="40" t="s">
        <v>47</v>
      </c>
      <c r="B15" s="40"/>
      <c r="C15" s="41"/>
      <c r="D15" s="41"/>
    </row>
    <row r="16" spans="1:4" ht="33" customHeight="1" x14ac:dyDescent="0.25">
      <c r="A16" s="41"/>
      <c r="B16" s="41"/>
      <c r="C16" s="48" t="s">
        <v>81</v>
      </c>
      <c r="D16" s="47"/>
    </row>
    <row r="17" spans="1:5" ht="15.75" x14ac:dyDescent="0.25">
      <c r="A17" s="41" t="s">
        <v>26</v>
      </c>
      <c r="B17" s="41"/>
      <c r="C17" s="46"/>
      <c r="D17" s="46"/>
    </row>
    <row r="18" spans="1:5" ht="15.75" x14ac:dyDescent="0.25">
      <c r="A18" s="41" t="s">
        <v>48</v>
      </c>
      <c r="B18" s="41"/>
      <c r="C18" s="49"/>
      <c r="D18" s="49"/>
    </row>
    <row r="19" spans="1:5" ht="15.75" x14ac:dyDescent="0.25">
      <c r="A19" s="41" t="s">
        <v>49</v>
      </c>
      <c r="B19" s="41"/>
      <c r="C19" s="49">
        <f>+'Loan Expense Tracking'!C28</f>
        <v>0</v>
      </c>
      <c r="D19" s="49"/>
    </row>
    <row r="20" spans="1:5" ht="15.75" x14ac:dyDescent="0.25">
      <c r="A20" s="41" t="s">
        <v>2</v>
      </c>
      <c r="B20" s="41"/>
      <c r="C20" s="46">
        <f>+'Loan Expense Tracking'!D28</f>
        <v>0</v>
      </c>
      <c r="D20" s="46"/>
    </row>
    <row r="21" spans="1:5" ht="15.75" x14ac:dyDescent="0.25">
      <c r="A21" s="41" t="s">
        <v>5</v>
      </c>
      <c r="B21" s="41"/>
      <c r="C21" s="46">
        <f>+'Loan Expense Tracking'!E28</f>
        <v>0</v>
      </c>
      <c r="D21" s="46"/>
    </row>
    <row r="22" spans="1:5" ht="15.75" x14ac:dyDescent="0.25">
      <c r="A22" s="41" t="s">
        <v>51</v>
      </c>
      <c r="B22" s="41"/>
      <c r="C22" s="50">
        <f>+'Loan Expense Tracking'!F28</f>
        <v>0</v>
      </c>
      <c r="D22" s="46"/>
    </row>
    <row r="23" spans="1:5" ht="15.75" x14ac:dyDescent="0.25">
      <c r="A23" s="41"/>
      <c r="B23" s="42" t="s">
        <v>1</v>
      </c>
      <c r="C23" s="46">
        <f>SUM(C19:C22)</f>
        <v>0</v>
      </c>
      <c r="D23" s="46"/>
    </row>
    <row r="24" spans="1:5" ht="15.75" x14ac:dyDescent="0.25">
      <c r="A24" s="41"/>
      <c r="B24" s="41"/>
      <c r="C24" s="51"/>
      <c r="D24" s="46"/>
    </row>
    <row r="25" spans="1:5" ht="15.75" x14ac:dyDescent="0.25">
      <c r="A25" s="41"/>
      <c r="B25" s="41"/>
      <c r="C25" s="46"/>
      <c r="D25" s="46"/>
    </row>
    <row r="26" spans="1:5" ht="15.75" x14ac:dyDescent="0.25">
      <c r="A26" s="41"/>
      <c r="B26" s="41"/>
      <c r="C26" s="46"/>
      <c r="D26" s="46"/>
    </row>
    <row r="27" spans="1:5" ht="15.75" x14ac:dyDescent="0.25">
      <c r="A27" s="52" t="s">
        <v>16</v>
      </c>
      <c r="B27" s="41"/>
      <c r="C27" s="46"/>
      <c r="D27" s="46"/>
    </row>
    <row r="28" spans="1:5" ht="15.75" x14ac:dyDescent="0.25">
      <c r="A28" s="53" t="s">
        <v>14</v>
      </c>
      <c r="B28" s="53"/>
      <c r="C28" s="54" t="s">
        <v>1</v>
      </c>
      <c r="D28" s="49">
        <f>+C23</f>
        <v>0</v>
      </c>
      <c r="E28" s="2" t="s">
        <v>65</v>
      </c>
    </row>
    <row r="29" spans="1:5" ht="15.75" x14ac:dyDescent="0.25">
      <c r="A29" s="53" t="s">
        <v>52</v>
      </c>
      <c r="B29" s="53"/>
      <c r="C29" s="46"/>
      <c r="D29" s="46">
        <f>+'Loan Expense Tracking'!I28</f>
        <v>0</v>
      </c>
    </row>
    <row r="30" spans="1:5" ht="15.75" x14ac:dyDescent="0.25">
      <c r="A30" s="53" t="s">
        <v>13</v>
      </c>
      <c r="B30" s="53"/>
      <c r="C30" s="46"/>
      <c r="D30" s="46">
        <f>+'Loan Expense Tracking'!J28</f>
        <v>0</v>
      </c>
    </row>
    <row r="31" spans="1:5" s="4" customFormat="1" ht="15" customHeight="1" x14ac:dyDescent="0.25">
      <c r="A31" s="85" t="s">
        <v>17</v>
      </c>
      <c r="B31" s="85"/>
      <c r="C31" s="55"/>
      <c r="D31" s="56">
        <f>+'Loan Expense Tracking'!K28</f>
        <v>0</v>
      </c>
    </row>
    <row r="32" spans="1:5" s="5" customFormat="1" ht="15" customHeight="1" x14ac:dyDescent="0.25">
      <c r="A32" s="57" t="s">
        <v>86</v>
      </c>
      <c r="B32" s="57"/>
      <c r="C32" s="54"/>
      <c r="D32" s="58">
        <f>SUM(D28:D31)</f>
        <v>0</v>
      </c>
    </row>
    <row r="33" spans="1:4" s="5" customFormat="1" ht="15" customHeight="1" x14ac:dyDescent="0.25">
      <c r="A33" s="57"/>
      <c r="B33" s="57"/>
      <c r="C33" s="59"/>
      <c r="D33" s="60"/>
    </row>
    <row r="34" spans="1:4" s="5" customFormat="1" ht="15" customHeight="1" x14ac:dyDescent="0.25">
      <c r="A34" s="57"/>
      <c r="B34" s="57"/>
      <c r="C34" s="59"/>
      <c r="D34" s="60"/>
    </row>
    <row r="35" spans="1:4" s="5" customFormat="1" ht="15" customHeight="1" x14ac:dyDescent="0.25">
      <c r="A35" s="57"/>
      <c r="B35" s="57"/>
      <c r="C35" s="59"/>
      <c r="D35" s="60"/>
    </row>
    <row r="36" spans="1:4" ht="15.75" x14ac:dyDescent="0.25">
      <c r="A36" s="41"/>
      <c r="B36" s="41"/>
      <c r="C36" s="41"/>
      <c r="D36" s="41"/>
    </row>
    <row r="37" spans="1:4" s="6" customFormat="1" ht="15.75" x14ac:dyDescent="0.25">
      <c r="A37" s="87"/>
      <c r="B37" s="87"/>
      <c r="C37" s="87"/>
      <c r="D37" s="87"/>
    </row>
    <row r="38" spans="1:4" ht="23.25" customHeight="1" x14ac:dyDescent="0.25">
      <c r="A38" s="86" t="s">
        <v>64</v>
      </c>
      <c r="B38" s="86"/>
      <c r="C38" s="86"/>
      <c r="D38" s="86"/>
    </row>
    <row r="39" spans="1:4" ht="12" customHeight="1" x14ac:dyDescent="0.25">
      <c r="A39" s="62"/>
      <c r="B39" s="62"/>
      <c r="C39" s="62"/>
      <c r="D39" s="62"/>
    </row>
    <row r="40" spans="1:4" ht="15.75" x14ac:dyDescent="0.25">
      <c r="A40" s="61" t="s">
        <v>53</v>
      </c>
      <c r="B40" s="41"/>
      <c r="C40" s="41"/>
      <c r="D40" s="41"/>
    </row>
    <row r="41" spans="1:4" ht="15.75" x14ac:dyDescent="0.25">
      <c r="A41" s="41"/>
      <c r="B41" s="41"/>
      <c r="C41" s="41"/>
      <c r="D41" s="41"/>
    </row>
    <row r="42" spans="1:4" ht="15.75" x14ac:dyDescent="0.25">
      <c r="A42" s="61" t="s">
        <v>82</v>
      </c>
      <c r="B42" s="41"/>
      <c r="C42" s="41"/>
      <c r="D42" s="41"/>
    </row>
    <row r="43" spans="1:4" ht="15.75" x14ac:dyDescent="0.25">
      <c r="A43" s="41"/>
      <c r="B43" s="41"/>
      <c r="C43" s="41"/>
      <c r="D43" s="41"/>
    </row>
    <row r="44" spans="1:4" ht="15.75" x14ac:dyDescent="0.25">
      <c r="A44" s="41"/>
      <c r="B44" s="41"/>
      <c r="C44" s="41"/>
      <c r="D44" s="41"/>
    </row>
    <row r="45" spans="1:4" ht="15.75" x14ac:dyDescent="0.25">
      <c r="A45" s="41"/>
      <c r="B45" s="41"/>
      <c r="C45" s="41"/>
      <c r="D45" s="41"/>
    </row>
    <row r="46" spans="1:4" ht="15.75" x14ac:dyDescent="0.25">
      <c r="A46" s="41"/>
      <c r="B46" s="41"/>
      <c r="C46" s="41"/>
      <c r="D46" s="41"/>
    </row>
    <row r="47" spans="1:4" ht="15.75" x14ac:dyDescent="0.25">
      <c r="A47" s="41"/>
      <c r="B47" s="41"/>
      <c r="C47" s="41"/>
      <c r="D47" s="41"/>
    </row>
    <row r="48" spans="1:4" ht="15.75" x14ac:dyDescent="0.25">
      <c r="A48" s="41"/>
      <c r="B48" s="41"/>
      <c r="C48" s="41"/>
      <c r="D48" s="41"/>
    </row>
    <row r="49" spans="1:4" ht="15.75" x14ac:dyDescent="0.25">
      <c r="A49" s="41"/>
      <c r="B49" s="41"/>
      <c r="C49" s="41"/>
      <c r="D49" s="41"/>
    </row>
    <row r="50" spans="1:4" ht="15.75" x14ac:dyDescent="0.25">
      <c r="A50" s="41"/>
      <c r="B50" s="41"/>
      <c r="C50" s="41"/>
      <c r="D50" s="41"/>
    </row>
    <row r="51" spans="1:4" ht="15.75" x14ac:dyDescent="0.25">
      <c r="A51" s="41"/>
      <c r="B51" s="41"/>
      <c r="C51" s="41"/>
      <c r="D51" s="41"/>
    </row>
    <row r="52" spans="1:4" ht="15.75" x14ac:dyDescent="0.25">
      <c r="A52" s="41"/>
      <c r="B52" s="41"/>
      <c r="C52" s="41"/>
      <c r="D52" s="41"/>
    </row>
    <row r="53" spans="1:4" ht="15.75" x14ac:dyDescent="0.25">
      <c r="A53" s="41"/>
      <c r="B53" s="41"/>
      <c r="C53" s="41"/>
      <c r="D53" s="41"/>
    </row>
  </sheetData>
  <mergeCells count="6">
    <mergeCell ref="A3:D3"/>
    <mergeCell ref="A5:D5"/>
    <mergeCell ref="A31:B31"/>
    <mergeCell ref="A4:D4"/>
    <mergeCell ref="A38:D38"/>
    <mergeCell ref="A37:D37"/>
  </mergeCells>
  <printOptions horizontalCentered="1"/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zoomScale="130" zoomScaleNormal="130" workbookViewId="0">
      <selection activeCell="A2" sqref="A2:C2"/>
    </sheetView>
  </sheetViews>
  <sheetFormatPr defaultColWidth="8.85546875" defaultRowHeight="15" x14ac:dyDescent="0.25"/>
  <cols>
    <col min="1" max="1" width="3.5703125" style="1" customWidth="1"/>
    <col min="2" max="2" width="93.28515625" style="1" customWidth="1"/>
    <col min="3" max="9" width="8.85546875" style="1"/>
    <col min="10" max="10" width="10.28515625" style="1" customWidth="1"/>
    <col min="11" max="16384" width="8.85546875" style="1"/>
  </cols>
  <sheetData>
    <row r="1" spans="1:4" ht="15.75" x14ac:dyDescent="0.25">
      <c r="A1" s="90" t="s">
        <v>97</v>
      </c>
      <c r="B1" s="90"/>
      <c r="C1" s="90"/>
    </row>
    <row r="2" spans="1:4" x14ac:dyDescent="0.25">
      <c r="A2" s="91" t="s">
        <v>11</v>
      </c>
      <c r="B2" s="91"/>
      <c r="C2" s="91"/>
    </row>
    <row r="3" spans="1:4" x14ac:dyDescent="0.25">
      <c r="C3" s="8"/>
    </row>
    <row r="5" spans="1:4" customFormat="1" x14ac:dyDescent="0.25">
      <c r="C5" s="7"/>
    </row>
    <row r="6" spans="1:4" customFormat="1" ht="15.75" x14ac:dyDescent="0.25">
      <c r="A6" s="94" t="s">
        <v>29</v>
      </c>
      <c r="B6" s="94"/>
      <c r="C6" s="94"/>
    </row>
    <row r="7" spans="1:4" x14ac:dyDescent="0.25">
      <c r="A7" s="10"/>
      <c r="B7" s="14" t="s">
        <v>89</v>
      </c>
      <c r="C7" s="10"/>
      <c r="D7" s="10"/>
    </row>
    <row r="8" spans="1:4" ht="49.5" customHeight="1" x14ac:dyDescent="0.25">
      <c r="A8" s="12"/>
      <c r="B8" s="10"/>
      <c r="C8" s="11"/>
      <c r="D8" s="10"/>
    </row>
    <row r="9" spans="1:4" ht="12" customHeight="1" x14ac:dyDescent="0.25">
      <c r="A9" s="92" t="s">
        <v>3</v>
      </c>
      <c r="B9" s="10" t="s">
        <v>54</v>
      </c>
      <c r="C9" s="88"/>
      <c r="D9" s="10"/>
    </row>
    <row r="10" spans="1:4" ht="14.25" customHeight="1" x14ac:dyDescent="0.25">
      <c r="A10" s="92"/>
      <c r="B10" s="10" t="s">
        <v>55</v>
      </c>
      <c r="C10" s="93"/>
      <c r="D10" s="10"/>
    </row>
    <row r="11" spans="1:4" ht="12.75" customHeight="1" x14ac:dyDescent="0.25">
      <c r="A11" s="92"/>
      <c r="B11" s="10" t="s">
        <v>84</v>
      </c>
      <c r="C11" s="93"/>
      <c r="D11" s="10"/>
    </row>
    <row r="12" spans="1:4" ht="12.75" customHeight="1" x14ac:dyDescent="0.25">
      <c r="A12" s="92"/>
      <c r="B12" s="10" t="s">
        <v>33</v>
      </c>
      <c r="C12" s="89"/>
      <c r="D12" s="10"/>
    </row>
    <row r="13" spans="1:4" ht="24.75" customHeight="1" x14ac:dyDescent="0.25">
      <c r="A13" s="9"/>
      <c r="B13" s="10"/>
      <c r="C13" s="11"/>
      <c r="D13" s="10"/>
    </row>
    <row r="14" spans="1:4" ht="18.75" customHeight="1" x14ac:dyDescent="0.25">
      <c r="A14" s="92" t="s">
        <v>6</v>
      </c>
      <c r="B14" s="10" t="s">
        <v>30</v>
      </c>
      <c r="C14" s="88"/>
      <c r="D14" s="10"/>
    </row>
    <row r="15" spans="1:4" x14ac:dyDescent="0.25">
      <c r="A15" s="92"/>
      <c r="B15" s="10" t="s">
        <v>31</v>
      </c>
      <c r="C15" s="93"/>
      <c r="D15" s="10"/>
    </row>
    <row r="16" spans="1:4" x14ac:dyDescent="0.25">
      <c r="A16" s="92"/>
      <c r="B16" s="10" t="s">
        <v>32</v>
      </c>
      <c r="C16" s="89"/>
      <c r="D16" s="10"/>
    </row>
    <row r="17" spans="1:4" ht="26.25" customHeight="1" x14ac:dyDescent="0.25">
      <c r="A17" s="9"/>
      <c r="B17" s="10"/>
      <c r="C17" s="11"/>
      <c r="D17" s="10"/>
    </row>
    <row r="18" spans="1:4" ht="18.75" customHeight="1" x14ac:dyDescent="0.25">
      <c r="A18" s="92" t="s">
        <v>10</v>
      </c>
      <c r="B18" s="10" t="s">
        <v>35</v>
      </c>
      <c r="C18" s="88"/>
      <c r="D18" s="10"/>
    </row>
    <row r="19" spans="1:4" x14ac:dyDescent="0.25">
      <c r="A19" s="92"/>
      <c r="B19" s="10" t="s">
        <v>36</v>
      </c>
      <c r="C19" s="93"/>
      <c r="D19" s="10"/>
    </row>
    <row r="20" spans="1:4" x14ac:dyDescent="0.25">
      <c r="A20" s="92"/>
      <c r="B20" s="10" t="s">
        <v>34</v>
      </c>
      <c r="C20" s="89"/>
      <c r="D20" s="10"/>
    </row>
    <row r="21" spans="1:4" ht="27" customHeight="1" x14ac:dyDescent="0.25">
      <c r="A21" s="9"/>
      <c r="B21" s="10"/>
      <c r="C21" s="11"/>
      <c r="D21" s="10"/>
    </row>
    <row r="22" spans="1:4" ht="31.5" customHeight="1" x14ac:dyDescent="0.25">
      <c r="A22" s="92" t="s">
        <v>7</v>
      </c>
      <c r="B22" s="10" t="s">
        <v>37</v>
      </c>
      <c r="C22" s="88"/>
      <c r="D22" s="10"/>
    </row>
    <row r="23" spans="1:4" x14ac:dyDescent="0.25">
      <c r="A23" s="92"/>
      <c r="B23" s="10" t="s">
        <v>39</v>
      </c>
      <c r="C23" s="89"/>
      <c r="D23" s="10"/>
    </row>
    <row r="24" spans="1:4" ht="31.5" customHeight="1" x14ac:dyDescent="0.25">
      <c r="A24" s="9"/>
      <c r="B24" s="10"/>
      <c r="C24" s="11"/>
      <c r="D24" s="10"/>
    </row>
    <row r="25" spans="1:4" ht="29.25" customHeight="1" x14ac:dyDescent="0.25">
      <c r="A25" s="92" t="s">
        <v>8</v>
      </c>
      <c r="B25" s="10" t="s">
        <v>38</v>
      </c>
      <c r="C25" s="88"/>
      <c r="D25" s="10"/>
    </row>
    <row r="26" spans="1:4" x14ac:dyDescent="0.25">
      <c r="A26" s="92"/>
      <c r="B26" s="10" t="s">
        <v>40</v>
      </c>
      <c r="C26" s="89"/>
      <c r="D26" s="10"/>
    </row>
    <row r="27" spans="1:4" ht="27" customHeight="1" x14ac:dyDescent="0.25">
      <c r="A27" s="9"/>
      <c r="B27" s="10"/>
      <c r="C27" s="11"/>
      <c r="D27" s="10"/>
    </row>
    <row r="28" spans="1:4" ht="29.25" customHeight="1" x14ac:dyDescent="0.25">
      <c r="A28" s="92" t="s">
        <v>9</v>
      </c>
      <c r="B28" s="10" t="s">
        <v>41</v>
      </c>
      <c r="C28" s="88"/>
      <c r="D28" s="10"/>
    </row>
    <row r="29" spans="1:4" x14ac:dyDescent="0.25">
      <c r="A29" s="92"/>
      <c r="B29" s="10" t="s">
        <v>93</v>
      </c>
      <c r="C29" s="89"/>
      <c r="D29" s="10"/>
    </row>
    <row r="30" spans="1:4" x14ac:dyDescent="0.25">
      <c r="A30" s="9"/>
      <c r="B30" s="10"/>
      <c r="C30" s="11"/>
      <c r="D30" s="10"/>
    </row>
    <row r="31" spans="1:4" x14ac:dyDescent="0.25">
      <c r="A31" s="9"/>
      <c r="B31" s="10"/>
      <c r="C31" s="11"/>
      <c r="D31" s="10"/>
    </row>
    <row r="32" spans="1:4" x14ac:dyDescent="0.25">
      <c r="A32" s="9"/>
      <c r="B32" s="10"/>
      <c r="C32" s="11"/>
      <c r="D32" s="10"/>
    </row>
    <row r="33" spans="1:3" x14ac:dyDescent="0.25">
      <c r="A33" s="9"/>
      <c r="B33" s="10"/>
      <c r="C33" s="11"/>
    </row>
    <row r="34" spans="1:3" x14ac:dyDescent="0.25">
      <c r="A34" s="91" t="s">
        <v>12</v>
      </c>
      <c r="B34" s="91"/>
      <c r="C34" s="91"/>
    </row>
    <row r="35" spans="1:3" x14ac:dyDescent="0.25">
      <c r="A35" s="1" t="s">
        <v>42</v>
      </c>
    </row>
    <row r="36" spans="1:3" x14ac:dyDescent="0.25">
      <c r="A36" s="1" t="s">
        <v>56</v>
      </c>
    </row>
    <row r="37" spans="1:3" x14ac:dyDescent="0.25">
      <c r="A37" s="1" t="s">
        <v>57</v>
      </c>
    </row>
    <row r="38" spans="1:3" x14ac:dyDescent="0.25">
      <c r="A38" s="1" t="s">
        <v>43</v>
      </c>
    </row>
    <row r="39" spans="1:3" x14ac:dyDescent="0.25">
      <c r="A39" s="1" t="s">
        <v>44</v>
      </c>
    </row>
    <row r="40" spans="1:3" x14ac:dyDescent="0.25">
      <c r="A40" s="1" t="s">
        <v>45</v>
      </c>
    </row>
  </sheetData>
  <mergeCells count="16">
    <mergeCell ref="C25:C26"/>
    <mergeCell ref="C28:C29"/>
    <mergeCell ref="A1:C1"/>
    <mergeCell ref="A2:C2"/>
    <mergeCell ref="A34:C34"/>
    <mergeCell ref="A28:A29"/>
    <mergeCell ref="C9:C12"/>
    <mergeCell ref="C14:C16"/>
    <mergeCell ref="C18:C20"/>
    <mergeCell ref="C22:C23"/>
    <mergeCell ref="A9:A12"/>
    <mergeCell ref="A14:A16"/>
    <mergeCell ref="A18:A20"/>
    <mergeCell ref="A22:A23"/>
    <mergeCell ref="A25:A26"/>
    <mergeCell ref="A6:C6"/>
  </mergeCells>
  <printOptions horizontalCentered="1"/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E1381224F7946B5781C0957B64A86" ma:contentTypeVersion="13" ma:contentTypeDescription="Create a new document." ma:contentTypeScope="" ma:versionID="17287d4ba9ffa30222bf25475c32947a">
  <xsd:schema xmlns:xsd="http://www.w3.org/2001/XMLSchema" xmlns:xs="http://www.w3.org/2001/XMLSchema" xmlns:p="http://schemas.microsoft.com/office/2006/metadata/properties" xmlns:ns3="11d3c428-8210-4c3b-8aa7-a14bd851f65b" xmlns:ns4="5dff6e49-51ae-4256-895c-23ad778dfc2f" targetNamespace="http://schemas.microsoft.com/office/2006/metadata/properties" ma:root="true" ma:fieldsID="5c83dba1695bce4feba64e2509fdd58d" ns3:_="" ns4:_="">
    <xsd:import namespace="11d3c428-8210-4c3b-8aa7-a14bd851f65b"/>
    <xsd:import namespace="5dff6e49-51ae-4256-895c-23ad778dfc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3c428-8210-4c3b-8aa7-a14bd851f6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f6e49-51ae-4256-895c-23ad778df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5F45BE-CB31-4D7B-BF42-9E0714CA00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8E6C16-FB5D-46C9-AA2B-722BBB186B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1d3c428-8210-4c3b-8aa7-a14bd851f65b"/>
    <ds:schemaRef ds:uri="5dff6e49-51ae-4256-895c-23ad778dfc2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0E6FEA-D2E3-4DCF-A27A-D1E1DDD7C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3c428-8210-4c3b-8aa7-a14bd851f65b"/>
    <ds:schemaRef ds:uri="5dff6e49-51ae-4256-895c-23ad778df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Loan Expense Tracking</vt:lpstr>
      <vt:lpstr>Loan Expense Tracking (Sample)</vt:lpstr>
      <vt:lpstr>Loan Expense Forecast</vt:lpstr>
      <vt:lpstr>Loan Expense Summary</vt:lpstr>
      <vt:lpstr>Support Needed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Chuck</cp:lastModifiedBy>
  <cp:lastPrinted>2020-04-20T14:31:25Z</cp:lastPrinted>
  <dcterms:created xsi:type="dcterms:W3CDTF">2020-04-01T15:14:38Z</dcterms:created>
  <dcterms:modified xsi:type="dcterms:W3CDTF">2020-04-20T18:12:47Z</dcterms:modified>
</cp:coreProperties>
</file>